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https://scdewgov365-my.sharepoint.com/personal/sabeckett_dew_sc_gov/Documents/2_TRENDS/Data Trends Newsletter_01_02_2025 Issue/Support/"/>
    </mc:Choice>
  </mc:AlternateContent>
  <xr:revisionPtr revIDLastSave="17" documentId="13_ncr:1_{80671C6B-55D5-46A8-9BEB-5CBD5373757D}" xr6:coauthVersionLast="47" xr6:coauthVersionMax="47" xr10:uidLastSave="{2016009B-5B5F-F947-9926-862999391378}"/>
  <bookViews>
    <workbookView xWindow="-1300" yWindow="3140" windowWidth="34560" windowHeight="20060" tabRatio="903" activeTab="4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G34" i="10"/>
  <c r="H34" i="10" s="1"/>
  <c r="E34" i="10"/>
  <c r="F34" i="10" s="1"/>
  <c r="H33" i="10"/>
  <c r="G33" i="10"/>
  <c r="E33" i="10"/>
  <c r="F33" i="10" s="1"/>
  <c r="G32" i="10"/>
  <c r="H32" i="10" s="1"/>
  <c r="E32" i="10"/>
  <c r="F32" i="10" s="1"/>
  <c r="H31" i="10"/>
  <c r="G31" i="10"/>
  <c r="E31" i="10"/>
  <c r="F31" i="10" s="1"/>
  <c r="G30" i="10"/>
  <c r="H30" i="10" s="1"/>
  <c r="E30" i="10"/>
  <c r="F30" i="10" s="1"/>
  <c r="H29" i="10"/>
  <c r="G29" i="10"/>
  <c r="E29" i="10"/>
  <c r="F29" i="10" s="1"/>
  <c r="G28" i="10"/>
  <c r="H28" i="10" s="1"/>
  <c r="E28" i="10"/>
  <c r="F28" i="10" s="1"/>
  <c r="H27" i="10"/>
  <c r="G27" i="10"/>
  <c r="E27" i="10"/>
  <c r="F27" i="10" s="1"/>
  <c r="G22" i="10"/>
  <c r="H22" i="10" s="1"/>
  <c r="E22" i="10"/>
  <c r="F22" i="10" s="1"/>
  <c r="H21" i="10"/>
  <c r="G21" i="10"/>
  <c r="E21" i="10"/>
  <c r="F21" i="10" s="1"/>
  <c r="G20" i="10"/>
  <c r="H20" i="10" s="1"/>
  <c r="E20" i="10"/>
  <c r="F20" i="10" s="1"/>
  <c r="H19" i="10"/>
  <c r="G19" i="10"/>
  <c r="E19" i="10"/>
  <c r="F19" i="10" s="1"/>
  <c r="G18" i="10"/>
  <c r="H18" i="10" s="1"/>
  <c r="E18" i="10"/>
  <c r="F18" i="10" s="1"/>
  <c r="H17" i="10"/>
  <c r="G17" i="10"/>
  <c r="E17" i="10"/>
  <c r="F17" i="10" s="1"/>
  <c r="G16" i="10"/>
  <c r="H16" i="10" s="1"/>
  <c r="E16" i="10"/>
  <c r="F16" i="10" s="1"/>
  <c r="H15" i="10"/>
  <c r="G15" i="10"/>
  <c r="E15" i="10"/>
  <c r="F15" i="10" s="1"/>
  <c r="G10" i="10"/>
  <c r="H10" i="10" s="1"/>
  <c r="E10" i="10"/>
  <c r="F10" i="10" s="1"/>
  <c r="H9" i="10"/>
  <c r="G9" i="10"/>
  <c r="E9" i="10"/>
  <c r="F9" i="10" s="1"/>
  <c r="G8" i="10"/>
  <c r="H8" i="10" s="1"/>
  <c r="E8" i="10"/>
  <c r="F8" i="10" s="1"/>
  <c r="H7" i="10"/>
  <c r="G7" i="10"/>
  <c r="E7" i="10"/>
  <c r="F7" i="10" s="1"/>
  <c r="G6" i="10"/>
  <c r="H6" i="10" s="1"/>
  <c r="E6" i="10"/>
  <c r="F6" i="10" s="1"/>
  <c r="H5" i="10"/>
  <c r="G5" i="10"/>
  <c r="E5" i="10"/>
  <c r="F5" i="10" s="1"/>
  <c r="G4" i="10"/>
  <c r="H4" i="10" s="1"/>
  <c r="E4" i="10"/>
  <c r="F4" i="10" s="1"/>
  <c r="H3" i="10"/>
  <c r="G3" i="10"/>
  <c r="E3" i="10"/>
  <c r="F3" i="10" s="1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7" i="3" a="1"/>
  <c r="B47" i="3" s="1"/>
  <c r="B46" i="3" a="1"/>
  <c r="B46" i="3" s="1"/>
  <c r="B17" i="3" s="1" a="1"/>
  <c r="B17" i="3" s="1"/>
  <c r="B45" i="3" a="1"/>
  <c r="B45" i="3" s="1"/>
  <c r="B44" i="3" a="1"/>
  <c r="B44" i="3" s="1"/>
  <c r="B43" i="3" a="1"/>
  <c r="B43" i="3" s="1"/>
  <c r="B42" i="3" a="1"/>
  <c r="B42" i="3"/>
  <c r="B41" i="3" a="1"/>
  <c r="B41" i="3"/>
  <c r="B40" i="3" a="1"/>
  <c r="B40" i="3" s="1"/>
  <c r="B39" i="3" a="1"/>
  <c r="B39" i="3" s="1"/>
  <c r="B38" i="3" a="1"/>
  <c r="B38" i="3"/>
  <c r="B37" i="3" a="1"/>
  <c r="B37" i="3"/>
  <c r="B36" i="3" a="1"/>
  <c r="B36" i="3" s="1"/>
  <c r="B35" i="3" a="1"/>
  <c r="B35" i="3" s="1"/>
  <c r="B34" i="3" a="1"/>
  <c r="B34" i="3"/>
  <c r="B33" i="3" a="1"/>
  <c r="B33" i="3"/>
  <c r="B32" i="3" a="1"/>
  <c r="B32" i="3" s="1"/>
  <c r="B31" i="3" a="1"/>
  <c r="B31" i="3" s="1"/>
  <c r="B30" i="3" a="1"/>
  <c r="B30" i="3"/>
  <c r="B29" i="3" a="1"/>
  <c r="B29" i="3"/>
  <c r="B28" i="3" a="1"/>
  <c r="B28" i="3" s="1"/>
  <c r="B27" i="3" a="1"/>
  <c r="B27" i="3" s="1"/>
  <c r="B26" i="3" a="1"/>
  <c r="B26" i="3"/>
  <c r="B54" i="2" a="1"/>
  <c r="B54" i="2" s="1"/>
  <c r="B53" i="2" a="1"/>
  <c r="B53" i="2"/>
  <c r="B52" i="2" a="1"/>
  <c r="B52" i="2"/>
  <c r="B51" i="2" a="1"/>
  <c r="B51" i="2" s="1"/>
  <c r="B50" i="2" a="1"/>
  <c r="B50" i="2" s="1"/>
  <c r="B49" i="2" a="1"/>
  <c r="B49" i="2"/>
  <c r="B48" i="2" a="1"/>
  <c r="B48" i="2"/>
  <c r="B47" i="2" a="1"/>
  <c r="B47" i="2" s="1"/>
  <c r="B46" i="2" a="1"/>
  <c r="B46" i="2" s="1"/>
  <c r="B45" i="2" a="1"/>
  <c r="B45" i="2"/>
  <c r="B44" i="2" a="1"/>
  <c r="B44" i="2"/>
  <c r="B43" i="2" a="1"/>
  <c r="B43" i="2" s="1"/>
  <c r="B42" i="2" a="1"/>
  <c r="B42" i="2" s="1"/>
  <c r="B41" i="2" a="1"/>
  <c r="B41" i="2"/>
  <c r="B40" i="2" a="1"/>
  <c r="B40" i="2" s="1"/>
  <c r="B39" i="2" a="1"/>
  <c r="B39" i="2" s="1"/>
  <c r="B38" i="2" a="1"/>
  <c r="B38" i="2" s="1"/>
  <c r="B37" i="2" a="1"/>
  <c r="B37" i="2"/>
  <c r="B36" i="2" a="1"/>
  <c r="B36" i="2" s="1"/>
  <c r="B35" i="2" a="1"/>
  <c r="B35" i="2" s="1"/>
  <c r="B34" i="2" a="1"/>
  <c r="B34" i="2" s="1"/>
  <c r="B33" i="2" a="1"/>
  <c r="B33" i="2"/>
  <c r="B32" i="2" a="1"/>
  <c r="B32" i="2" s="1"/>
  <c r="B31" i="2" a="1"/>
  <c r="B31" i="2" s="1"/>
  <c r="B30" i="2" a="1"/>
  <c r="B30" i="2" s="1"/>
  <c r="B29" i="2" a="1"/>
  <c r="B29" i="2"/>
  <c r="B28" i="2" a="1"/>
  <c r="B28" i="2" s="1"/>
  <c r="B27" i="2" a="1"/>
  <c r="B27" i="2" s="1"/>
  <c r="B26" i="2" a="1"/>
  <c r="B26" i="2" s="1"/>
  <c r="B25" i="2" a="1"/>
  <c r="B25" i="2"/>
  <c r="B24" i="2" a="1"/>
  <c r="B24" i="2" s="1"/>
  <c r="B23" i="2" a="1"/>
  <c r="B23" i="2" s="1"/>
  <c r="B22" i="2" a="1"/>
  <c r="B22" i="2" s="1"/>
  <c r="B21" i="2" a="1"/>
  <c r="B21" i="2"/>
  <c r="B20" i="2" a="1"/>
  <c r="B20" i="2" s="1"/>
  <c r="B19" i="2" a="1"/>
  <c r="B19" i="2" s="1"/>
  <c r="B18" i="2" a="1"/>
  <c r="B18" i="2" s="1"/>
  <c r="B17" i="2" a="1"/>
  <c r="B17" i="2"/>
  <c r="B16" i="2" a="1"/>
  <c r="B16" i="2" s="1"/>
  <c r="B15" i="2" a="1"/>
  <c r="B15" i="2" s="1"/>
  <c r="B14" i="2" a="1"/>
  <c r="B14" i="2" s="1"/>
  <c r="B13" i="2" a="1"/>
  <c r="B13" i="2"/>
  <c r="B12" i="2" a="1"/>
  <c r="B12" i="2" s="1"/>
  <c r="B11" i="2" a="1"/>
  <c r="B11" i="2" s="1"/>
  <c r="B10" i="2" a="1"/>
  <c r="B10" i="2" s="1"/>
  <c r="B9" i="2" a="1"/>
  <c r="B9" i="2"/>
  <c r="B14" i="3" l="1" a="1"/>
  <c r="B14" i="3" s="1"/>
  <c r="B10" i="3" a="1"/>
  <c r="B10" i="3" s="1"/>
  <c r="B15" i="3" a="1"/>
  <c r="B15" i="3" s="1"/>
  <c r="B8" i="3" a="1"/>
  <c r="B8" i="3" s="1"/>
  <c r="B16" i="3" a="1"/>
  <c r="B16" i="3" s="1"/>
  <c r="B11" i="3" a="1"/>
  <c r="B11" i="3" s="1"/>
  <c r="B12" i="3" a="1"/>
  <c r="B12" i="3" s="1"/>
  <c r="B9" i="3" a="1"/>
  <c r="B9" i="3" s="1"/>
  <c r="B13" i="3" a="1"/>
  <c r="B13" i="3" s="1"/>
</calcChain>
</file>

<file path=xl/sharedStrings.xml><?xml version="1.0" encoding="utf-8"?>
<sst xmlns="http://schemas.openxmlformats.org/spreadsheetml/2006/main" count="827" uniqueCount="288">
  <si>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</si>
  <si>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</si>
  <si>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</si>
  <si>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</si>
  <si>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</si>
  <si>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</si>
  <si>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</si>
  <si>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</si>
  <si>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</si>
  <si>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</si>
  <si>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</si>
  <si>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</si>
  <si>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</si>
  <si>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</si>
  <si>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</si>
  <si>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</si>
  <si>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</si>
  <si>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</si>
  <si>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</si>
  <si>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</si>
  <si>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</si>
  <si>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</si>
  <si>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</si>
  <si>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</si>
  <si>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</si>
  <si>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</si>
  <si>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</si>
  <si>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</si>
  <si>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</si>
  <si>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</si>
  <si>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</si>
  <si>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</si>
  <si>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</si>
  <si>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</si>
  <si>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</si>
  <si>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</si>
  <si>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</si>
  <si>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</si>
  <si>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</si>
  <si>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</si>
  <si>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</si>
  <si>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</si>
  <si>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</si>
  <si>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</si>
  <si>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</si>
  <si>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</si>
  <si>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</si>
  <si>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</si>
  <si>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</si>
  <si>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</si>
  <si>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</si>
  <si>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</si>
  <si>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</si>
  <si>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</si>
  <si>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</si>
  <si>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</si>
  <si>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</si>
  <si>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</si>
  <si>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</si>
  <si>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</si>
  <si>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</si>
  <si>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</si>
  <si>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</si>
  <si>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</si>
  <si>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</si>
  <si>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</si>
  <si>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</si>
  <si>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</si>
  <si>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</si>
  <si>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</si>
  <si>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</si>
  <si>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</si>
  <si>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</si>
  <si>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</si>
  <si>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</si>
  <si>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</si>
  <si>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</si>
  <si>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</si>
  <si>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</si>
  <si>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</si>
  <si>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</si>
  <si>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</si>
  <si>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</si>
  <si>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</si>
  <si>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</si>
  <si>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</si>
  <si>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</si>
  <si>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</si>
  <si>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</si>
  <si>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</si>
  <si>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</si>
  <si>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Hilton Head Island</t>
  </si>
  <si>
    <t>Mauldin</t>
  </si>
  <si>
    <t>Mount Pleasant</t>
  </si>
  <si>
    <t>Myrtle Beach</t>
  </si>
  <si>
    <t>North Augusta</t>
  </si>
  <si>
    <t>North Charleston</t>
  </si>
  <si>
    <t>Rock Hill</t>
  </si>
  <si>
    <t>Simpsonville</t>
  </si>
  <si>
    <t>Summerville</t>
  </si>
  <si>
    <t>*North Augusta and Simpsonville added in 2024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</si>
  <si>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</si>
  <si>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</si>
  <si>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</si>
  <si>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</si>
  <si>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</si>
  <si>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</si>
  <si>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</si>
  <si>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</si>
  <si>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</si>
  <si>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</si>
  <si>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</si>
  <si>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</si>
  <si>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</si>
  <si>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</si>
  <si>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</si>
  <si>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</si>
  <si>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</si>
  <si>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</si>
  <si>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</si>
  <si>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</si>
  <si>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</si>
  <si>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</si>
  <si>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</si>
  <si>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</si>
  <si>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</si>
  <si>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</si>
  <si>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</si>
  <si>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</si>
  <si>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</si>
  <si>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</si>
  <si>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</si>
  <si>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</si>
  <si>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</si>
  <si>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</si>
  <si>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</si>
  <si>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</si>
  <si>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</si>
  <si>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</si>
  <si>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</si>
  <si>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</si>
  <si>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</si>
  <si>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</si>
  <si>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</si>
  <si>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</si>
  <si>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</si>
  <si>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</si>
  <si>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</si>
  <si>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</si>
  <si>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</si>
  <si>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</si>
  <si>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</si>
  <si>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</si>
  <si>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</si>
  <si>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</si>
  <si>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</si>
  <si>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</si>
  <si>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</si>
  <si>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</si>
  <si>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</si>
  <si>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</si>
  <si>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</si>
  <si>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</si>
  <si>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</si>
  <si>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</si>
  <si>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</si>
  <si>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</si>
  <si>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</si>
  <si>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</si>
  <si>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</si>
  <si>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</si>
  <si>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</si>
  <si>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</si>
  <si>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</si>
  <si>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</si>
  <si>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</si>
  <si>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</si>
  <si>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</si>
  <si>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</si>
  <si>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</si>
  <si>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</si>
  <si>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</si>
  <si>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</si>
  <si>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</si>
  <si>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</si>
  <si>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</si>
  <si>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</si>
  <si>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</si>
  <si>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</si>
  <si>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</si>
  <si>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</si>
  <si>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</si>
  <si>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</si>
  <si>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</si>
  <si>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</si>
  <si>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</si>
  <si>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</si>
  <si>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</si>
  <si>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</si>
  <si>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</si>
  <si>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</si>
  <si>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</si>
  <si>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</si>
  <si>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</si>
  <si>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</si>
  <si>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</si>
  <si>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</si>
  <si>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</si>
  <si>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</si>
  <si>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</si>
  <si>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</si>
  <si>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</si>
  <si>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</si>
  <si>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</si>
  <si>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</si>
  <si>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</si>
  <si>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</si>
  <si>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</si>
  <si>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</si>
  <si>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</si>
  <si>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</si>
  <si>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</si>
  <si>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</si>
  <si>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</si>
  <si>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</si>
  <si>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</si>
  <si>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</si>
  <si>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</si>
  <si>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</si>
  <si>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</si>
  <si>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</si>
  <si>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</si>
  <si>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</si>
  <si>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</si>
  <si>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</si>
  <si>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</si>
  <si>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</si>
  <si>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</si>
  <si>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</si>
  <si>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</si>
  <si>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</si>
  <si>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</si>
  <si>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</si>
  <si>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</si>
  <si>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</si>
  <si>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</si>
  <si>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</si>
  <si>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</si>
  <si>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</si>
  <si>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</si>
  <si>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</si>
  <si>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</si>
  <si>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</si>
  <si>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</si>
  <si>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</si>
  <si>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</si>
  <si>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</si>
  <si>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</si>
  <si>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</si>
  <si>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</si>
  <si>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</si>
  <si>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</si>
  <si>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</si>
  <si>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</si>
  <si>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</si>
  <si>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February 2025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</si>
  <si>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</si>
  <si>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</si>
  <si>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</si>
  <si>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</si>
  <si>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</si>
  <si>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</si>
  <si>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</si>
  <si>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</si>
  <si>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</si>
  <si>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</si>
  <si>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</si>
  <si>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1976-2024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</si>
  <si>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</si>
  <si>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</si>
  <si>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</si>
  <si>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</si>
  <si>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</si>
  <si>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1939-2024</t>
  </si>
  <si>
    <t>Annual Current Employment Statistics Wage Data, 2007-2024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</si>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</sst>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\+0.00%;\-0.00%;0%"/>
    <numFmt numFmtId="171" formatCode="\+#,#00;\-#,#00"/>
    <numFmt numFmtId="172" formatCode="\+0.0%;\-0.0%;0%"/>
    <numFmt numFmtId="173" formatCode="\+##,#00;\-##,#00;#,##0"/>
    <numFmt numFmtId="174" formatCode="0.0%"/>
    <numFmt numFmtId="175" formatCode="#,##0.0"/>
    <numFmt numFmtId="176" formatCode="\+#,##0.0;\-#,##0.0;#,##0.0"/>
    <numFmt numFmtId="177" formatCode="\+0.0%;\-0.0%;0.0%"/>
    <numFmt numFmtId="178" formatCode="\+#,##0;\-#,##0;#,##0"/>
    <numFmt numFmtId="179" formatCode="\+0;\-0;0"/>
    <numFmt numFmtId="180" formatCode="\-0.00%;\ \+0.00%;\ 0"/>
    <numFmt numFmtId="181" formatCode="\+#,#00;\-#,#00;0"/>
    <numFmt numFmtId="182" formatCode="\+#,##0;\-#,##0"/>
    <numFmt numFmtId="183" formatCode="0.000"/>
    <numFmt numFmtId="184" formatCode="\+&quot;$&quot;#,##0.00;\-&quot;$&quot;#,##0.00;&quot;$&quot;#,##0.00"/>
    <numFmt numFmtId="185" formatCode="\+0.0;\-0.0;0.0"/>
    <numFmt numFmtId="186" formatCode="\+&quot;$&quot;0.00;\-&quot;$&quot;0.00;&quot;$&quot;0.00"/>
    <numFmt numFmtId="187" formatCode="\+&quot;$&quot;0.00;\-&quot;$&quot;0.00"/>
    <numFmt numFmtId="188" formatCode="\+0.0%;\-0.0%"/>
    <numFmt numFmtId="189" formatCode="\+0.0;\-0.0"/>
    <numFmt numFmtId="190" formatCode="\+#,#00.0;\-#,#00.0;0.0"/>
    <numFmt numFmtId="191" formatCode="\+&quot;$&quot;#,##0.00;\-&quot;$&quot;#,##0.00"/>
    <numFmt numFmtId="192" formatCode="mmmm\ yyyy"/>
    <numFmt numFmtId="193" formatCode="yyyy\-mm\-dd\ h:mm:ss"/>
    <numFmt numFmtId="194" formatCode="0.0\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3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/>
    <xf numFmtId="49" fontId="19" fillId="0" borderId="0" xfId="0" applyNumberFormat="1" applyFont="1" applyAlignment="1">
      <alignment horizontal="center" vertical="center"/>
    </xf>
    <xf numFmtId="0" fontId="0" fillId="0" borderId="3" xfId="0" applyBorder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49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2" fontId="0" fillId="0" borderId="0" xfId="0" applyNumberFormat="1"/>
    <xf numFmtId="173" fontId="0" fillId="0" borderId="0" xfId="6" applyNumberFormat="1" applyFont="1"/>
    <xf numFmtId="175" fontId="6" fillId="0" borderId="0" xfId="0" applyNumberFormat="1" applyFont="1"/>
    <xf numFmtId="175" fontId="6" fillId="0" borderId="0" xfId="6" applyNumberFormat="1" applyFont="1"/>
    <xf numFmtId="176" fontId="6" fillId="0" borderId="0" xfId="1" applyNumberFormat="1" applyFont="1"/>
    <xf numFmtId="177" fontId="6" fillId="0" borderId="0" xfId="1" applyNumberFormat="1" applyFont="1"/>
    <xf numFmtId="174" fontId="6" fillId="0" borderId="0" xfId="1" applyNumberFormat="1" applyFont="1"/>
    <xf numFmtId="178" fontId="0" fillId="0" borderId="25" xfId="6" applyNumberFormat="1" applyFont="1" applyBorder="1"/>
    <xf numFmtId="177" fontId="0" fillId="0" borderId="0" xfId="0" applyNumberFormat="1"/>
    <xf numFmtId="179" fontId="0" fillId="0" borderId="0" xfId="0" applyNumberFormat="1"/>
    <xf numFmtId="180" fontId="0" fillId="0" borderId="0" xfId="0" applyNumberFormat="1"/>
    <xf numFmtId="181" fontId="0" fillId="0" borderId="0" xfId="0" applyNumberFormat="1"/>
    <xf numFmtId="182" fontId="0" fillId="0" borderId="25" xfId="6" applyNumberFormat="1" applyFont="1" applyBorder="1"/>
    <xf numFmtId="177" fontId="0" fillId="0" borderId="25" xfId="9" applyNumberFormat="1" applyFont="1" applyBorder="1"/>
    <xf numFmtId="174" fontId="0" fillId="0" borderId="25" xfId="9" applyNumberFormat="1" applyFont="1" applyBorder="1"/>
    <xf numFmtId="174" fontId="0" fillId="0" borderId="0" xfId="0" applyNumberFormat="1"/>
    <xf numFmtId="183" fontId="0" fillId="0" borderId="0" xfId="0" applyNumberFormat="1"/>
    <xf numFmtId="184" fontId="0" fillId="0" borderId="0" xfId="7" applyNumberFormat="1" applyFont="1"/>
    <xf numFmtId="185" fontId="0" fillId="0" borderId="0" xfId="0" applyNumberFormat="1"/>
    <xf numFmtId="172" fontId="0" fillId="0" borderId="11" xfId="0" applyNumberFormat="1" applyBorder="1"/>
    <xf numFmtId="186" fontId="0" fillId="0" borderId="25" xfId="7" applyNumberFormat="1" applyFont="1" applyBorder="1"/>
    <xf numFmtId="177" fontId="0" fillId="0" borderId="25" xfId="0" applyNumberFormat="1" applyBorder="1"/>
    <xf numFmtId="187" fontId="0" fillId="0" borderId="25" xfId="7" applyNumberFormat="1" applyFont="1" applyBorder="1"/>
    <xf numFmtId="188" fontId="0" fillId="0" borderId="25" xfId="0" applyNumberFormat="1" applyBorder="1"/>
    <xf numFmtId="189" fontId="0" fillId="0" borderId="25" xfId="0" applyNumberFormat="1" applyBorder="1"/>
    <xf numFmtId="190" fontId="0" fillId="0" borderId="25" xfId="0" applyNumberFormat="1" applyBorder="1"/>
    <xf numFmtId="172" fontId="0" fillId="0" borderId="0" xfId="0" applyNumberFormat="1" applyAlignment="1">
      <alignment horizontal="center"/>
    </xf>
    <xf numFmtId="191" fontId="0" fillId="0" borderId="0" xfId="0" applyNumberFormat="1"/>
    <xf numFmtId="170" fontId="0" fillId="0" borderId="0" xfId="0" applyNumberFormat="1"/>
    <xf numFmtId="171" fontId="0" fillId="0" borderId="0" xfId="0" applyNumberFormat="1"/>
    <xf numFmtId="194" fontId="25" fillId="0" borderId="22" xfId="0" applyNumberFormat="1" applyFont="1" applyBorder="1" applyAlignment="1">
      <alignment horizontal="center" vertical="center"/>
    </xf>
    <xf numFmtId="194" fontId="25" fillId="0" borderId="22" xfId="6" applyNumberFormat="1" applyFont="1" applyBorder="1" applyAlignment="1">
      <alignment horizontal="center" vertical="center"/>
    </xf>
    <xf numFmtId="194" fontId="25" fillId="0" borderId="23" xfId="0" applyNumberFormat="1" applyFont="1" applyBorder="1" applyAlignment="1">
      <alignment horizontal="center" vertical="center"/>
    </xf>
    <xf numFmtId="194" fontId="31" fillId="0" borderId="0" xfId="0" applyNumberFormat="1" applyFont="1" applyAlignment="1">
      <alignment horizontal="right"/>
    </xf>
    <xf numFmtId="194" fontId="30" fillId="0" borderId="0" xfId="0" applyNumberFormat="1" applyFont="1" applyAlignment="1">
      <alignment horizontal="right"/>
    </xf>
    <xf numFmtId="177" fontId="2" fillId="0" borderId="0" xfId="9" applyNumberFormat="1" applyFont="1"/>
    <xf numFmtId="177" fontId="1" fillId="0" borderId="0" xfId="9" applyNumberFormat="1"/>
    <xf numFmtId="17" fontId="24" fillId="0" borderId="0" xfId="0" applyNumberFormat="1" applyFont="1" applyAlignment="1">
      <alignment horizontal="left"/>
    </xf>
    <xf numFmtId="194" fontId="22" fillId="0" borderId="0" xfId="8" applyNumberFormat="1" applyFont="1" applyAlignment="1">
      <alignment horizontal="right"/>
    </xf>
    <xf numFmtId="194" fontId="16" fillId="0" borderId="0" xfId="8" applyNumberFormat="1" applyFont="1" applyAlignment="1">
      <alignment horizontal="right"/>
    </xf>
    <xf numFmtId="194" fontId="1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2" fontId="12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12" fillId="0" borderId="10" xfId="0" applyFont="1" applyBorder="1" applyAlignment="1">
      <alignment horizontal="center"/>
    </xf>
    <xf numFmtId="0" fontId="0" fillId="0" borderId="10" xfId="0" applyBorder="1"/>
    <xf numFmtId="49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3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9" fontId="0" fillId="0" borderId="0" xfId="0" applyNumberFormat="1" applyAlignment="1">
      <alignment horizontal="center"/>
    </xf>
    <xf numFmtId="180" fontId="0" fillId="0" borderId="0" xfId="0" applyNumberFormat="1"/>
    <xf numFmtId="181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since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 Rate SA p14'!$C$5</c:f>
              <c:strCache>
                <c:ptCount val="1"/>
                <c:pt idx="0">
                  <c:v>unemployment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'Unemp Rate SA p14'!$B$6:$B$67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'Unemp Rate SA p14'!$C$6:$C$67</c:f>
              <c:numCache>
                <c:formatCode>#,##0</c:formatCode>
                <c:ptCount val="62"/>
                <c:pt idx="0">
                  <c:v>64672</c:v>
                </c:pt>
                <c:pt idx="1">
                  <c:v>68220</c:v>
                </c:pt>
                <c:pt idx="2">
                  <c:v>71235</c:v>
                </c:pt>
                <c:pt idx="3">
                  <c:v>272781</c:v>
                </c:pt>
                <c:pt idx="4">
                  <c:v>216587</c:v>
                </c:pt>
                <c:pt idx="5">
                  <c:v>182262</c:v>
                </c:pt>
                <c:pt idx="6">
                  <c:v>166581</c:v>
                </c:pt>
                <c:pt idx="7">
                  <c:v>145795</c:v>
                </c:pt>
                <c:pt idx="8">
                  <c:v>137591</c:v>
                </c:pt>
                <c:pt idx="9">
                  <c:v>125775</c:v>
                </c:pt>
                <c:pt idx="10">
                  <c:v>119509</c:v>
                </c:pt>
                <c:pt idx="11">
                  <c:v>115370</c:v>
                </c:pt>
                <c:pt idx="12">
                  <c:v>109050</c:v>
                </c:pt>
                <c:pt idx="13">
                  <c:v>104520</c:v>
                </c:pt>
                <c:pt idx="14">
                  <c:v>101304</c:v>
                </c:pt>
                <c:pt idx="15">
                  <c:v>98905</c:v>
                </c:pt>
                <c:pt idx="16">
                  <c:v>96890</c:v>
                </c:pt>
                <c:pt idx="17">
                  <c:v>95626</c:v>
                </c:pt>
                <c:pt idx="18">
                  <c:v>93000</c:v>
                </c:pt>
                <c:pt idx="19">
                  <c:v>89841</c:v>
                </c:pt>
                <c:pt idx="20">
                  <c:v>86172</c:v>
                </c:pt>
                <c:pt idx="21">
                  <c:v>83030</c:v>
                </c:pt>
                <c:pt idx="22">
                  <c:v>80381</c:v>
                </c:pt>
                <c:pt idx="23">
                  <c:v>78529</c:v>
                </c:pt>
                <c:pt idx="24">
                  <c:v>77953</c:v>
                </c:pt>
                <c:pt idx="25">
                  <c:v>77481</c:v>
                </c:pt>
                <c:pt idx="26">
                  <c:v>76965</c:v>
                </c:pt>
                <c:pt idx="27">
                  <c:v>76356</c:v>
                </c:pt>
                <c:pt idx="28">
                  <c:v>76137</c:v>
                </c:pt>
                <c:pt idx="29">
                  <c:v>76473</c:v>
                </c:pt>
                <c:pt idx="30">
                  <c:v>77187</c:v>
                </c:pt>
                <c:pt idx="31">
                  <c:v>77906</c:v>
                </c:pt>
                <c:pt idx="32">
                  <c:v>78040</c:v>
                </c:pt>
                <c:pt idx="33">
                  <c:v>77708</c:v>
                </c:pt>
                <c:pt idx="34">
                  <c:v>76938</c:v>
                </c:pt>
                <c:pt idx="35">
                  <c:v>75778</c:v>
                </c:pt>
                <c:pt idx="36">
                  <c:v>74568</c:v>
                </c:pt>
                <c:pt idx="37">
                  <c:v>73678</c:v>
                </c:pt>
                <c:pt idx="38">
                  <c:v>72838</c:v>
                </c:pt>
                <c:pt idx="39">
                  <c:v>71636</c:v>
                </c:pt>
                <c:pt idx="40">
                  <c:v>70296</c:v>
                </c:pt>
                <c:pt idx="41">
                  <c:v>69360</c:v>
                </c:pt>
                <c:pt idx="42">
                  <c:v>69575</c:v>
                </c:pt>
                <c:pt idx="43">
                  <c:v>71144</c:v>
                </c:pt>
                <c:pt idx="44">
                  <c:v>73773</c:v>
                </c:pt>
                <c:pt idx="45">
                  <c:v>76964</c:v>
                </c:pt>
                <c:pt idx="46">
                  <c:v>80240</c:v>
                </c:pt>
                <c:pt idx="47">
                  <c:v>83275</c:v>
                </c:pt>
                <c:pt idx="48">
                  <c:v>85974</c:v>
                </c:pt>
                <c:pt idx="49">
                  <c:v>88929</c:v>
                </c:pt>
                <c:pt idx="50">
                  <c:v>93207</c:v>
                </c:pt>
                <c:pt idx="51">
                  <c:v>99053</c:v>
                </c:pt>
                <c:pt idx="52">
                  <c:v>105424</c:v>
                </c:pt>
                <c:pt idx="53">
                  <c:v>111177</c:v>
                </c:pt>
                <c:pt idx="54">
                  <c:v>115123</c:v>
                </c:pt>
                <c:pt idx="55">
                  <c:v>116576</c:v>
                </c:pt>
                <c:pt idx="56">
                  <c:v>115873</c:v>
                </c:pt>
                <c:pt idx="57">
                  <c:v>114211</c:v>
                </c:pt>
                <c:pt idx="58">
                  <c:v>112954</c:v>
                </c:pt>
                <c:pt idx="59">
                  <c:v>112637</c:v>
                </c:pt>
                <c:pt idx="60">
                  <c:v>109341</c:v>
                </c:pt>
                <c:pt idx="61">
                  <c:v>107139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5-EC43-A5B0-240CC1F0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739311"/>
        <c:axId val="1760740143"/>
      </c:lineChart>
      <c:dateAx>
        <c:axId val="176073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066070483944005"/>
              <c:y val="0.92792134294009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40143"/>
        <c:crosses val="autoZero"/>
        <c:auto val="1"/>
        <c:lblOffset val="100"/>
        <c:baseTimeUnit val="months"/>
        <c:majorUnit val="3"/>
        <c:majorTimeUnit val="months"/>
      </c:dateAx>
      <c:valAx>
        <c:axId val="17607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</a:t>
                </a:r>
              </a:p>
            </c:rich>
          </c:tx>
          <c:layout>
            <c:manualLayout>
              <c:xMode val="edge"/>
              <c:yMode val="edge"/>
              <c:x val="1.1431607610647418E-2"/>
              <c:y val="0.383554333855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39311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RATE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'Unemp Rate SA p14'!$D$5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38100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'Unemp Rate SA p14'!$B$6:$B$67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'Unemp Rate SA p14'!$D$6:$D$67</c:f>
              <c:numCache>
                <c:formatCode>0.0</c:formatCode>
                <c:ptCount val="62"/>
                <c:pt idx="0">
                  <c:v>2.8</c:v>
                </c:pt>
                <c:pt idx="1">
                  <c:v>2.9</c:v>
                </c:pt>
                <c:pt idx="2">
                  <c:v>3.1</c:v>
                </c:pt>
                <c:pt idx="3">
                  <c:v>11.7</c:v>
                </c:pt>
                <c:pt idx="4">
                  <c:v>9.3000000000000007</c:v>
                </c:pt>
                <c:pt idx="5">
                  <c:v>7.8</c:v>
                </c:pt>
                <c:pt idx="6">
                  <c:v>7.1</c:v>
                </c:pt>
                <c:pt idx="7">
                  <c:v>6.2</c:v>
                </c:pt>
                <c:pt idx="8">
                  <c:v>5.8</c:v>
                </c:pt>
                <c:pt idx="9">
                  <c:v>5.3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4.5999999999999996</c:v>
                </c:pt>
                <c:pt idx="13">
                  <c:v>4.4000000000000004</c:v>
                </c:pt>
                <c:pt idx="14">
                  <c:v>4.3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</c:v>
                </c:pt>
                <c:pt idx="18">
                  <c:v>3.9</c:v>
                </c:pt>
                <c:pt idx="19">
                  <c:v>3.8</c:v>
                </c:pt>
                <c:pt idx="20">
                  <c:v>3.6</c:v>
                </c:pt>
                <c:pt idx="21">
                  <c:v>3.5</c:v>
                </c:pt>
                <c:pt idx="22">
                  <c:v>3.4</c:v>
                </c:pt>
                <c:pt idx="23">
                  <c:v>3.3</c:v>
                </c:pt>
                <c:pt idx="24">
                  <c:v>3.3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3.2</c:v>
                </c:pt>
                <c:pt idx="32">
                  <c:v>3.2</c:v>
                </c:pt>
                <c:pt idx="33">
                  <c:v>3.2</c:v>
                </c:pt>
                <c:pt idx="34">
                  <c:v>3.2</c:v>
                </c:pt>
                <c:pt idx="35">
                  <c:v>3.1</c:v>
                </c:pt>
                <c:pt idx="36">
                  <c:v>3.1</c:v>
                </c:pt>
                <c:pt idx="37">
                  <c:v>3</c:v>
                </c:pt>
                <c:pt idx="38">
                  <c:v>3</c:v>
                </c:pt>
                <c:pt idx="39">
                  <c:v>2.9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2.9</c:v>
                </c:pt>
                <c:pt idx="44">
                  <c:v>3</c:v>
                </c:pt>
                <c:pt idx="45">
                  <c:v>3.1</c:v>
                </c:pt>
                <c:pt idx="46">
                  <c:v>3.2</c:v>
                </c:pt>
                <c:pt idx="47">
                  <c:v>3.3</c:v>
                </c:pt>
                <c:pt idx="48">
                  <c:v>3.4</c:v>
                </c:pt>
                <c:pt idx="49">
                  <c:v>3.5</c:v>
                </c:pt>
                <c:pt idx="50">
                  <c:v>3.7</c:v>
                </c:pt>
                <c:pt idx="51">
                  <c:v>3.9</c:v>
                </c:pt>
                <c:pt idx="52">
                  <c:v>4.2</c:v>
                </c:pt>
                <c:pt idx="53">
                  <c:v>4.4000000000000004</c:v>
                </c:pt>
                <c:pt idx="54">
                  <c:v>4.5</c:v>
                </c:pt>
                <c:pt idx="55">
                  <c:v>4.5999999999999996</c:v>
                </c:pt>
                <c:pt idx="56">
                  <c:v>4.5</c:v>
                </c:pt>
                <c:pt idx="57">
                  <c:v>4.5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4.3</c:v>
                </c:pt>
                <c:pt idx="6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4-0E44-926F-3E9540A6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434607"/>
        <c:axId val="1508435023"/>
      </c:lineChart>
      <c:dateAx>
        <c:axId val="1508434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46120216656343"/>
              <c:y val="0.9282446103736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5023"/>
        <c:crosses val="autoZero"/>
        <c:auto val="1"/>
        <c:lblOffset val="100"/>
        <c:baseTimeUnit val="months"/>
        <c:majorUnit val="3"/>
        <c:majorTimeUnit val="months"/>
      </c:dateAx>
      <c:valAx>
        <c:axId val="150843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1.1409222714721723E-2"/>
              <c:y val="0.29924147646156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EMPLOYMENT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'LFPR SA p15'!$D$5</c:f>
              <c:strCache>
                <c:ptCount val="1"/>
                <c:pt idx="0">
                  <c:v>employment</c:v>
                </c:pt>
              </c:strCache>
            </c:strRef>
          </c:tx>
          <c:spPr>
            <a:ln w="38100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'LFPR SA p15'!$B$6:$B$67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'LFPR SA p15'!$D$6:$D$67</c:f>
              <c:numCache>
                <c:formatCode>#,##0</c:formatCode>
                <c:ptCount val="62"/>
                <c:pt idx="0">
                  <c:v>2268881</c:v>
                </c:pt>
                <c:pt idx="1">
                  <c:v>2260600</c:v>
                </c:pt>
                <c:pt idx="2">
                  <c:v>2251335</c:v>
                </c:pt>
                <c:pt idx="3">
                  <c:v>2049869</c:v>
                </c:pt>
                <c:pt idx="4">
                  <c:v>2118489</c:v>
                </c:pt>
                <c:pt idx="5">
                  <c:v>2145445</c:v>
                </c:pt>
                <c:pt idx="6">
                  <c:v>2173869</c:v>
                </c:pt>
                <c:pt idx="7">
                  <c:v>2198823</c:v>
                </c:pt>
                <c:pt idx="8">
                  <c:v>2219532</c:v>
                </c:pt>
                <c:pt idx="9">
                  <c:v>2233386</c:v>
                </c:pt>
                <c:pt idx="10">
                  <c:v>2241588</c:v>
                </c:pt>
                <c:pt idx="11">
                  <c:v>2245612</c:v>
                </c:pt>
                <c:pt idx="12">
                  <c:v>2248346</c:v>
                </c:pt>
                <c:pt idx="13">
                  <c:v>2251647</c:v>
                </c:pt>
                <c:pt idx="14">
                  <c:v>2256609</c:v>
                </c:pt>
                <c:pt idx="15">
                  <c:v>2262412</c:v>
                </c:pt>
                <c:pt idx="16">
                  <c:v>2268037</c:v>
                </c:pt>
                <c:pt idx="17">
                  <c:v>2272304</c:v>
                </c:pt>
                <c:pt idx="18">
                  <c:v>2275589</c:v>
                </c:pt>
                <c:pt idx="19">
                  <c:v>2278837</c:v>
                </c:pt>
                <c:pt idx="20">
                  <c:v>2282766</c:v>
                </c:pt>
                <c:pt idx="21">
                  <c:v>2288004</c:v>
                </c:pt>
                <c:pt idx="22">
                  <c:v>2294463</c:v>
                </c:pt>
                <c:pt idx="23">
                  <c:v>2301857</c:v>
                </c:pt>
                <c:pt idx="24">
                  <c:v>2309494</c:v>
                </c:pt>
                <c:pt idx="25">
                  <c:v>2316465</c:v>
                </c:pt>
                <c:pt idx="26">
                  <c:v>2321745</c:v>
                </c:pt>
                <c:pt idx="27">
                  <c:v>2325316</c:v>
                </c:pt>
                <c:pt idx="28">
                  <c:v>2327603</c:v>
                </c:pt>
                <c:pt idx="29">
                  <c:v>2329023</c:v>
                </c:pt>
                <c:pt idx="30">
                  <c:v>2330069</c:v>
                </c:pt>
                <c:pt idx="31">
                  <c:v>2331737</c:v>
                </c:pt>
                <c:pt idx="32">
                  <c:v>2334962</c:v>
                </c:pt>
                <c:pt idx="33">
                  <c:v>2340270</c:v>
                </c:pt>
                <c:pt idx="34">
                  <c:v>2347696</c:v>
                </c:pt>
                <c:pt idx="35">
                  <c:v>2356633</c:v>
                </c:pt>
                <c:pt idx="36">
                  <c:v>2365929</c:v>
                </c:pt>
                <c:pt idx="37">
                  <c:v>2375008</c:v>
                </c:pt>
                <c:pt idx="38">
                  <c:v>2383542</c:v>
                </c:pt>
                <c:pt idx="39">
                  <c:v>2391270</c:v>
                </c:pt>
                <c:pt idx="40">
                  <c:v>2397763</c:v>
                </c:pt>
                <c:pt idx="41">
                  <c:v>2403440</c:v>
                </c:pt>
                <c:pt idx="42">
                  <c:v>2408646</c:v>
                </c:pt>
                <c:pt idx="43">
                  <c:v>2413025</c:v>
                </c:pt>
                <c:pt idx="44">
                  <c:v>2416181</c:v>
                </c:pt>
                <c:pt idx="45">
                  <c:v>2417945</c:v>
                </c:pt>
                <c:pt idx="46">
                  <c:v>2418781</c:v>
                </c:pt>
                <c:pt idx="47">
                  <c:v>2419375</c:v>
                </c:pt>
                <c:pt idx="48">
                  <c:v>2420352</c:v>
                </c:pt>
                <c:pt idx="49">
                  <c:v>2422031</c:v>
                </c:pt>
                <c:pt idx="50">
                  <c:v>2424087</c:v>
                </c:pt>
                <c:pt idx="51">
                  <c:v>2426252</c:v>
                </c:pt>
                <c:pt idx="52">
                  <c:v>2428597</c:v>
                </c:pt>
                <c:pt idx="53">
                  <c:v>2430644</c:v>
                </c:pt>
                <c:pt idx="54">
                  <c:v>2432238</c:v>
                </c:pt>
                <c:pt idx="55">
                  <c:v>2433798</c:v>
                </c:pt>
                <c:pt idx="56">
                  <c:v>2435531</c:v>
                </c:pt>
                <c:pt idx="57">
                  <c:v>2436946</c:v>
                </c:pt>
                <c:pt idx="58">
                  <c:v>2437183</c:v>
                </c:pt>
                <c:pt idx="59">
                  <c:v>2437016</c:v>
                </c:pt>
                <c:pt idx="60">
                  <c:v>2439667</c:v>
                </c:pt>
                <c:pt idx="61">
                  <c:v>2443080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6-B64D-A802-98019668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43743"/>
        <c:axId val="1765442079"/>
      </c:lineChart>
      <c:dateAx>
        <c:axId val="176544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498041704509602"/>
              <c:y val="0.92417413147697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2079"/>
        <c:crosses val="autoZero"/>
        <c:auto val="1"/>
        <c:lblOffset val="100"/>
        <c:baseTimeUnit val="months"/>
        <c:majorUnit val="3"/>
        <c:majorTimeUnit val="months"/>
      </c:dateAx>
      <c:valAx>
        <c:axId val="17654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407350623212452E-2"/>
              <c:y val="0.39306576158497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374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>
                <a:solidFill>
                  <a:srgbClr val="164676"/>
                </a:solidFill>
                <a:latin typeface="Bebas Neue Bold" panose="020B0606020202050201" pitchFamily="34" charset="77"/>
              </a:rPr>
              <a:t>Monthly</a:t>
            </a:r>
            <a:r>
              <a:rPr lang="en-US" sz="1800" baseline="0">
                <a:solidFill>
                  <a:srgbClr val="164676"/>
                </a:solidFill>
                <a:latin typeface="Bebas Neue Bold" panose="020B0606020202050201" pitchFamily="34" charset="77"/>
              </a:rPr>
              <a:t> Labor Force Participation Rate since January 2020</a:t>
            </a:r>
            <a:endParaRPr lang="en-US" sz="1800">
              <a:solidFill>
                <a:srgbClr val="164676"/>
              </a:solidFill>
              <a:latin typeface="Bebas Neue Bold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'LFPR SA p15'!$C$5</c:f>
              <c:strCache>
                <c:ptCount val="1"/>
                <c:pt idx="0">
                  <c:v>labor force participation rate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'LFPR SA p15'!$B$6:$B$67</c:f>
              <c:numCache>
                <c:formatCode>mmm\-yy</c:formatCode>
                <c:ptCount val="6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</c:numCache>
            </c:numRef>
          </c:cat>
          <c:val>
            <c:numRef>
              <c:f>'LFPR SA p15'!$C$6:$C$67</c:f>
              <c:numCache>
                <c:formatCode>0.0</c:formatCode>
                <c:ptCount val="62"/>
                <c:pt idx="0">
                  <c:v>58</c:v>
                </c:pt>
                <c:pt idx="1">
                  <c:v>57.9</c:v>
                </c:pt>
                <c:pt idx="2">
                  <c:v>57.6</c:v>
                </c:pt>
                <c:pt idx="3">
                  <c:v>57.6</c:v>
                </c:pt>
                <c:pt idx="4">
                  <c:v>57.8</c:v>
                </c:pt>
                <c:pt idx="5">
                  <c:v>57.6</c:v>
                </c:pt>
                <c:pt idx="6">
                  <c:v>57.8</c:v>
                </c:pt>
                <c:pt idx="7">
                  <c:v>57.8</c:v>
                </c:pt>
                <c:pt idx="8">
                  <c:v>58.1</c:v>
                </c:pt>
                <c:pt idx="9">
                  <c:v>58</c:v>
                </c:pt>
                <c:pt idx="10">
                  <c:v>58</c:v>
                </c:pt>
                <c:pt idx="11">
                  <c:v>57.9</c:v>
                </c:pt>
                <c:pt idx="12">
                  <c:v>57.8</c:v>
                </c:pt>
                <c:pt idx="13">
                  <c:v>57.7</c:v>
                </c:pt>
                <c:pt idx="14">
                  <c:v>57.7</c:v>
                </c:pt>
                <c:pt idx="15">
                  <c:v>57.7</c:v>
                </c:pt>
                <c:pt idx="16">
                  <c:v>57.7</c:v>
                </c:pt>
                <c:pt idx="17">
                  <c:v>57.7</c:v>
                </c:pt>
                <c:pt idx="18">
                  <c:v>57.6</c:v>
                </c:pt>
                <c:pt idx="19">
                  <c:v>57.5</c:v>
                </c:pt>
                <c:pt idx="20">
                  <c:v>57.4</c:v>
                </c:pt>
                <c:pt idx="21">
                  <c:v>57.4</c:v>
                </c:pt>
                <c:pt idx="22">
                  <c:v>57.4</c:v>
                </c:pt>
                <c:pt idx="23">
                  <c:v>57.4</c:v>
                </c:pt>
                <c:pt idx="24">
                  <c:v>57.5</c:v>
                </c:pt>
                <c:pt idx="25">
                  <c:v>57.6</c:v>
                </c:pt>
                <c:pt idx="26">
                  <c:v>57.6</c:v>
                </c:pt>
                <c:pt idx="27">
                  <c:v>57.6</c:v>
                </c:pt>
                <c:pt idx="28">
                  <c:v>57.5</c:v>
                </c:pt>
                <c:pt idx="29">
                  <c:v>57.4</c:v>
                </c:pt>
                <c:pt idx="30">
                  <c:v>57.4</c:v>
                </c:pt>
                <c:pt idx="31">
                  <c:v>57.3</c:v>
                </c:pt>
                <c:pt idx="32">
                  <c:v>57.3</c:v>
                </c:pt>
                <c:pt idx="33">
                  <c:v>57.3</c:v>
                </c:pt>
                <c:pt idx="34">
                  <c:v>57.4</c:v>
                </c:pt>
                <c:pt idx="35">
                  <c:v>57.4</c:v>
                </c:pt>
                <c:pt idx="36">
                  <c:v>57.5</c:v>
                </c:pt>
                <c:pt idx="37">
                  <c:v>57.6</c:v>
                </c:pt>
                <c:pt idx="38">
                  <c:v>57.7</c:v>
                </c:pt>
                <c:pt idx="39">
                  <c:v>57.8</c:v>
                </c:pt>
                <c:pt idx="40">
                  <c:v>57.8</c:v>
                </c:pt>
                <c:pt idx="41">
                  <c:v>57.8</c:v>
                </c:pt>
                <c:pt idx="42">
                  <c:v>57.8</c:v>
                </c:pt>
                <c:pt idx="43">
                  <c:v>57.8</c:v>
                </c:pt>
                <c:pt idx="44">
                  <c:v>57.9</c:v>
                </c:pt>
                <c:pt idx="45">
                  <c:v>57.9</c:v>
                </c:pt>
                <c:pt idx="46">
                  <c:v>57.9</c:v>
                </c:pt>
                <c:pt idx="47">
                  <c:v>57.8</c:v>
                </c:pt>
                <c:pt idx="48">
                  <c:v>57.8</c:v>
                </c:pt>
                <c:pt idx="49">
                  <c:v>57.8</c:v>
                </c:pt>
                <c:pt idx="50">
                  <c:v>57.9</c:v>
                </c:pt>
                <c:pt idx="51">
                  <c:v>58</c:v>
                </c:pt>
                <c:pt idx="52">
                  <c:v>58.1</c:v>
                </c:pt>
                <c:pt idx="53">
                  <c:v>58.1</c:v>
                </c:pt>
                <c:pt idx="54">
                  <c:v>58.2</c:v>
                </c:pt>
                <c:pt idx="55">
                  <c:v>58.1</c:v>
                </c:pt>
                <c:pt idx="56">
                  <c:v>58.1</c:v>
                </c:pt>
                <c:pt idx="57">
                  <c:v>58</c:v>
                </c:pt>
                <c:pt idx="58">
                  <c:v>57.8</c:v>
                </c:pt>
                <c:pt idx="59">
                  <c:v>57.7</c:v>
                </c:pt>
                <c:pt idx="60">
                  <c:v>57.6</c:v>
                </c:pt>
                <c:pt idx="61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D-E64F-9FB4-F34E0CD2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029295"/>
        <c:axId val="1381026799"/>
      </c:lineChart>
      <c:dateAx>
        <c:axId val="138102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64676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88084140292988"/>
              <c:y val="0.92918126170214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64676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6799"/>
        <c:crosses val="autoZero"/>
        <c:auto val="1"/>
        <c:lblOffset val="100"/>
        <c:baseTimeUnit val="months"/>
        <c:majorUnit val="3"/>
        <c:majorTimeUnit val="months"/>
      </c:dateAx>
      <c:valAx>
        <c:axId val="138102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LABOR FORCE PARTICIPATION RATE (PERCENT)</a:t>
                </a:r>
              </a:p>
            </c:rich>
          </c:tx>
          <c:layout>
            <c:manualLayout>
              <c:xMode val="edge"/>
              <c:yMode val="edge"/>
              <c:x val="1.0699026556038613E-2"/>
              <c:y val="0.20619628050484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rgbClr val="164676"/>
                  </a:solidFill>
                  <a:latin typeface="Bebas Neue Pro" panose="020B0506020202050201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0</xdr:rowOff>
    </xdr:from>
    <xdr:to>
      <xdr:col>16</xdr:col>
      <xdr:colOff>355600</xdr:colOff>
      <xdr:row>26</xdr:row>
      <xdr:rowOff>79248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1EC40-EC84-C544-B8A7-5FF2E171C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</xdr:colOff>
      <xdr:row>32</xdr:row>
      <xdr:rowOff>38302</xdr:rowOff>
    </xdr:from>
    <xdr:to>
      <xdr:col>16</xdr:col>
      <xdr:colOff>355601</xdr:colOff>
      <xdr:row>54</xdr:row>
      <xdr:rowOff>117550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E4F994-7786-824B-83C6-0F9BC4E33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5</xdr:row>
      <xdr:rowOff>0</xdr:rowOff>
    </xdr:from>
    <xdr:to>
      <xdr:col>16</xdr:col>
      <xdr:colOff>330200</xdr:colOff>
      <xdr:row>27</xdr:row>
      <xdr:rowOff>79248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7D8AF8-6B97-DB48-B538-55CD000F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0</xdr:colOff>
      <xdr:row>31</xdr:row>
      <xdr:rowOff>150090</xdr:rowOff>
    </xdr:from>
    <xdr:to>
      <xdr:col>16</xdr:col>
      <xdr:colOff>327484</xdr:colOff>
      <xdr:row>54</xdr:row>
      <xdr:rowOff>38838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9FD03B-20D9-C24D-BF62-8FF52082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zoomScale="130" zoomScaleNormal="130" workbookViewId="0">
      <selection activeCell="G8" sqref="G8"/>
    </sheetView>
  </sheetViews>
  <sheetFormatPr baseColWidth="10" defaultColWidth="8.83203125" defaultRowHeight="15" x14ac:dyDescent="0.2"/>
  <cols>
    <col min="1" max="2" width="11.1640625" bestFit="1" customWidth="1"/>
    <col min="4" max="5" width="12.83203125" bestFit="1" customWidth="1"/>
    <col min="6" max="6" width="12.6640625" customWidth="1"/>
  </cols>
  <sheetData>
    <row r="1" spans="1:14" ht="15.75" customHeight="1" x14ac:dyDescent="0.2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.75" customHeight="1" x14ac:dyDescent="0.2">
      <c r="A2" s="200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6.5" customHeight="1" thickBo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x14ac:dyDescent="0.2">
      <c r="A4" s="202" t="s">
        <v>1</v>
      </c>
      <c r="B4" s="14" t="s">
        <v>2</v>
      </c>
      <c r="C4" s="14"/>
      <c r="D4" s="14"/>
      <c r="E4" s="14"/>
      <c r="F4" s="14"/>
      <c r="G4" s="15"/>
    </row>
    <row r="5" spans="1:14" x14ac:dyDescent="0.2">
      <c r="A5" s="201"/>
      <c r="B5" s="207" t="s">
        <v>3</v>
      </c>
      <c r="C5" s="206" t="s">
        <v>4</v>
      </c>
      <c r="D5" s="16" t="s">
        <v>5</v>
      </c>
      <c r="E5" s="16"/>
      <c r="F5" s="72" t="s">
        <v>6</v>
      </c>
      <c r="G5" s="17"/>
    </row>
    <row r="6" spans="1:14" x14ac:dyDescent="0.2">
      <c r="A6" s="201"/>
      <c r="B6" s="201"/>
      <c r="C6" s="201"/>
      <c r="D6" s="207" t="s">
        <v>3</v>
      </c>
      <c r="E6" s="206" t="s">
        <v>4</v>
      </c>
      <c r="F6" s="207" t="s">
        <v>3</v>
      </c>
      <c r="G6" s="204" t="s">
        <v>7</v>
      </c>
    </row>
    <row r="7" spans="1:14" ht="15.75" customHeight="1" thickBot="1" x14ac:dyDescent="0.25">
      <c r="A7" s="203"/>
      <c r="B7" s="203"/>
      <c r="C7" s="203"/>
      <c r="D7" s="203"/>
      <c r="E7" s="203"/>
      <c r="F7" s="203"/>
      <c r="G7" s="205"/>
    </row>
    <row r="8" spans="1:14" ht="15.75" customHeight="1" thickBot="1" x14ac:dyDescent="0.25">
      <c r="A8" s="73">
        <v>4428092</v>
      </c>
      <c r="B8" s="74">
        <v>2550219</v>
      </c>
      <c r="C8" s="189">
        <v>57.6</v>
      </c>
      <c r="D8" s="75">
        <v>2443080</v>
      </c>
      <c r="E8" s="190">
        <v>55.2</v>
      </c>
      <c r="F8" s="75">
        <v>107139</v>
      </c>
      <c r="G8" s="191">
        <v>4.2</v>
      </c>
      <c r="M8" s="76"/>
    </row>
    <row r="9" spans="1:14" x14ac:dyDescent="0.2">
      <c r="E9" s="77"/>
    </row>
    <row r="10" spans="1:14" x14ac:dyDescent="0.2">
      <c r="A10" s="28" t="s">
        <v>8</v>
      </c>
      <c r="B10" s="28"/>
      <c r="C10" s="28"/>
      <c r="D10" s="28"/>
      <c r="E10" s="28"/>
      <c r="F10" s="28"/>
    </row>
    <row r="12" spans="1:14" x14ac:dyDescent="0.2">
      <c r="A12" s="18" t="s">
        <v>9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zoomScale="80" zoomScaleNormal="80" workbookViewId="0">
      <selection activeCell="F9" sqref="F9:F54"/>
    </sheetView>
  </sheetViews>
  <sheetFormatPr baseColWidth="10" defaultColWidth="8.83203125" defaultRowHeight="15" x14ac:dyDescent="0.2"/>
  <cols>
    <col min="1" max="1" width="68.6640625" bestFit="1" customWidth="1"/>
    <col min="2" max="2" width="7" customWidth="1"/>
    <col min="3" max="3" width="9" bestFit="1" customWidth="1"/>
    <col min="5" max="5" width="8" bestFit="1" customWidth="1"/>
    <col min="6" max="6" width="10.33203125" bestFit="1" customWidth="1"/>
    <col min="7" max="7" width="9" bestFit="1" customWidth="1"/>
    <col min="8" max="8" width="10.5" bestFit="1" customWidth="1"/>
    <col min="9" max="9" width="8" bestFit="1" customWidth="1"/>
    <col min="10" max="10" width="10.33203125" bestFit="1" customWidth="1"/>
    <col min="11" max="11" width="9.33203125" bestFit="1" customWidth="1"/>
    <col min="12" max="12" width="10.5" bestFit="1" customWidth="1"/>
    <col min="13" max="13" width="8" bestFit="1" customWidth="1"/>
    <col min="14" max="14" width="10.33203125" bestFit="1" customWidth="1"/>
  </cols>
  <sheetData>
    <row r="1" spans="1:14" ht="15.75" customHeight="1" x14ac:dyDescent="0.2">
      <c r="A1" s="200" t="s">
        <v>10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5.75" customHeight="1" x14ac:dyDescent="0.2">
      <c r="A2" s="200" t="s">
        <v>11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5.75" customHeight="1" x14ac:dyDescent="0.2">
      <c r="A3" s="19"/>
      <c r="B3" s="20"/>
      <c r="C3" s="19"/>
      <c r="D3" s="19"/>
      <c r="E3" s="19"/>
      <c r="F3" s="78"/>
      <c r="G3" s="79"/>
      <c r="H3" s="79"/>
      <c r="I3" s="79"/>
      <c r="J3" s="78"/>
      <c r="K3" s="79"/>
      <c r="L3" s="79"/>
      <c r="M3" s="79"/>
      <c r="N3" s="78"/>
    </row>
    <row r="4" spans="1:14" ht="15.75" customHeight="1" x14ac:dyDescent="0.2">
      <c r="A4" s="21"/>
      <c r="B4" s="20"/>
      <c r="C4" s="21"/>
      <c r="D4" s="21"/>
      <c r="E4" s="21"/>
      <c r="F4" s="80"/>
      <c r="G4" s="81"/>
      <c r="H4" s="81"/>
      <c r="I4" s="81"/>
      <c r="J4" s="80"/>
      <c r="K4" s="81"/>
      <c r="L4" s="81"/>
      <c r="M4" s="81"/>
      <c r="N4" s="80"/>
    </row>
    <row r="5" spans="1:14" ht="16.5" customHeight="1" thickBot="1" x14ac:dyDescent="0.25">
      <c r="A5" s="22"/>
      <c r="B5" s="20"/>
      <c r="C5" s="212">
        <v>45689</v>
      </c>
      <c r="D5" s="201"/>
      <c r="E5" s="201"/>
      <c r="F5" s="201"/>
      <c r="G5" s="212">
        <v>45688</v>
      </c>
      <c r="H5" s="201"/>
      <c r="I5" s="201"/>
      <c r="J5" s="201"/>
      <c r="K5" s="212">
        <v>45329</v>
      </c>
      <c r="L5" s="201"/>
      <c r="M5" s="201"/>
      <c r="N5" s="201"/>
    </row>
    <row r="6" spans="1:14" ht="15.75" customHeight="1" x14ac:dyDescent="0.2">
      <c r="A6" s="144"/>
      <c r="B6" s="23"/>
      <c r="C6" s="144" t="s">
        <v>12</v>
      </c>
      <c r="D6" s="144" t="s">
        <v>13</v>
      </c>
      <c r="E6" s="208" t="s">
        <v>14</v>
      </c>
      <c r="F6" s="209"/>
      <c r="G6" s="82" t="s">
        <v>12</v>
      </c>
      <c r="H6" s="83" t="s">
        <v>13</v>
      </c>
      <c r="I6" s="208" t="s">
        <v>14</v>
      </c>
      <c r="J6" s="209"/>
      <c r="K6" s="83" t="s">
        <v>12</v>
      </c>
      <c r="L6" s="83" t="s">
        <v>13</v>
      </c>
      <c r="M6" s="210" t="s">
        <v>14</v>
      </c>
      <c r="N6" s="211"/>
    </row>
    <row r="7" spans="1:14" ht="16.5" customHeight="1" thickBot="1" x14ac:dyDescent="0.25">
      <c r="A7" s="24" t="s">
        <v>15</v>
      </c>
      <c r="B7" s="25"/>
      <c r="C7" s="26" t="s">
        <v>16</v>
      </c>
      <c r="D7" s="26" t="s">
        <v>17</v>
      </c>
      <c r="E7" s="26" t="s">
        <v>18</v>
      </c>
      <c r="F7" s="84" t="s">
        <v>19</v>
      </c>
      <c r="G7" s="85" t="s">
        <v>16</v>
      </c>
      <c r="H7" s="86" t="s">
        <v>17</v>
      </c>
      <c r="I7" s="86" t="s">
        <v>18</v>
      </c>
      <c r="J7" s="84" t="s">
        <v>19</v>
      </c>
      <c r="K7" s="86" t="s">
        <v>16</v>
      </c>
      <c r="L7" s="86" t="s">
        <v>17</v>
      </c>
      <c r="M7" s="86" t="s">
        <v>18</v>
      </c>
      <c r="N7" s="87" t="s">
        <v>19</v>
      </c>
    </row>
    <row r="8" spans="1:14" ht="15.75" customHeight="1" x14ac:dyDescent="0.2">
      <c r="B8" s="62"/>
      <c r="D8" s="145"/>
      <c r="E8" s="145"/>
      <c r="F8" s="88"/>
      <c r="G8" s="77"/>
      <c r="H8" s="77"/>
      <c r="I8" s="77"/>
      <c r="J8" s="89"/>
      <c r="K8" s="90"/>
      <c r="L8" s="77"/>
      <c r="M8" s="77"/>
      <c r="N8" s="91"/>
    </row>
    <row r="9" spans="1:14" ht="18.75" customHeight="1" x14ac:dyDescent="0.2">
      <c r="A9" s="28" t="s">
        <v>20</v>
      </c>
      <c r="B9" s="92" t="str">
        <f t="array" ref="B9">_xlfn.IFS(F9&gt;J9,$D$60,F9&lt;J9,$D$61,F9=J9,"-")</f>
        <v>↑</v>
      </c>
      <c r="C9" s="93">
        <v>10605</v>
      </c>
      <c r="D9" s="93">
        <v>10110</v>
      </c>
      <c r="E9" s="93">
        <v>495</v>
      </c>
      <c r="F9" s="192">
        <v>4.7</v>
      </c>
      <c r="G9" s="94">
        <v>10356</v>
      </c>
      <c r="H9" s="94">
        <v>9911</v>
      </c>
      <c r="I9" s="94">
        <v>445</v>
      </c>
      <c r="J9" s="193">
        <v>4.3</v>
      </c>
      <c r="K9" s="94">
        <v>9776</v>
      </c>
      <c r="L9" s="94">
        <v>9281</v>
      </c>
      <c r="M9" s="94">
        <v>495</v>
      </c>
      <c r="N9" s="193">
        <v>5.0999999999999996</v>
      </c>
    </row>
    <row r="10" spans="1:14" ht="18.75" customHeight="1" x14ac:dyDescent="0.2">
      <c r="A10" s="28" t="s">
        <v>21</v>
      </c>
      <c r="B10" s="92" t="str">
        <f t="array" ref="B10">_xlfn.IFS(F10&gt;J10,$D$60,F10&lt;J10,$D$61,F10=J10,"-")</f>
        <v>↑</v>
      </c>
      <c r="C10" s="93">
        <v>76818</v>
      </c>
      <c r="D10" s="93">
        <v>73326</v>
      </c>
      <c r="E10" s="93">
        <v>3492</v>
      </c>
      <c r="F10" s="192">
        <v>4.5</v>
      </c>
      <c r="G10" s="94">
        <v>75626</v>
      </c>
      <c r="H10" s="94">
        <v>72416</v>
      </c>
      <c r="I10" s="94">
        <v>3210</v>
      </c>
      <c r="J10" s="193">
        <v>4.2</v>
      </c>
      <c r="K10" s="94">
        <v>75315</v>
      </c>
      <c r="L10" s="94">
        <v>72209</v>
      </c>
      <c r="M10" s="94">
        <v>3106</v>
      </c>
      <c r="N10" s="193">
        <v>4.0999999999999996</v>
      </c>
    </row>
    <row r="11" spans="1:14" ht="18.75" customHeight="1" x14ac:dyDescent="0.2">
      <c r="A11" s="28" t="s">
        <v>22</v>
      </c>
      <c r="B11" s="92" t="str">
        <f t="array" ref="B11">_xlfn.IFS(F11&gt;J11,$D$60,F11&lt;J11,$D$61,F11=J11,"-")</f>
        <v>↓</v>
      </c>
      <c r="C11" s="93">
        <v>2809</v>
      </c>
      <c r="D11" s="93">
        <v>2646</v>
      </c>
      <c r="E11" s="93">
        <v>163</v>
      </c>
      <c r="F11" s="192">
        <v>5.8</v>
      </c>
      <c r="G11" s="94">
        <v>2574</v>
      </c>
      <c r="H11" s="94">
        <v>2419</v>
      </c>
      <c r="I11" s="94">
        <v>155</v>
      </c>
      <c r="J11" s="193">
        <v>6</v>
      </c>
      <c r="K11" s="94">
        <v>2428</v>
      </c>
      <c r="L11" s="94">
        <v>2248</v>
      </c>
      <c r="M11" s="94">
        <v>180</v>
      </c>
      <c r="N11" s="193">
        <v>7.4</v>
      </c>
    </row>
    <row r="12" spans="1:14" ht="18.75" customHeight="1" x14ac:dyDescent="0.2">
      <c r="A12" s="28" t="s">
        <v>23</v>
      </c>
      <c r="B12" s="92" t="str">
        <f t="array" ref="B12">_xlfn.IFS(F12&gt;J12,$D$60,F12&lt;J12,$D$61,F12=J12,"-")</f>
        <v>↑</v>
      </c>
      <c r="C12" s="93">
        <v>100267</v>
      </c>
      <c r="D12" s="93">
        <v>96117</v>
      </c>
      <c r="E12" s="93">
        <v>4150</v>
      </c>
      <c r="F12" s="192">
        <v>4.0999999999999996</v>
      </c>
      <c r="G12" s="94">
        <v>99637</v>
      </c>
      <c r="H12" s="94">
        <v>95793</v>
      </c>
      <c r="I12" s="94">
        <v>3844</v>
      </c>
      <c r="J12" s="193">
        <v>3.9</v>
      </c>
      <c r="K12" s="94">
        <v>96033</v>
      </c>
      <c r="L12" s="94">
        <v>92436</v>
      </c>
      <c r="M12" s="94">
        <v>3597</v>
      </c>
      <c r="N12" s="193">
        <v>3.7</v>
      </c>
    </row>
    <row r="13" spans="1:14" ht="18.75" customHeight="1" x14ac:dyDescent="0.2">
      <c r="A13" s="28" t="s">
        <v>24</v>
      </c>
      <c r="B13" s="92" t="str">
        <f t="array" ref="B13">_xlfn.IFS(F13&gt;J13,$D$60,F13&lt;J13,$D$61,F13=J13,"-")</f>
        <v>↓</v>
      </c>
      <c r="C13" s="93">
        <v>5521</v>
      </c>
      <c r="D13" s="93">
        <v>5206</v>
      </c>
      <c r="E13" s="93">
        <v>315</v>
      </c>
      <c r="F13" s="192">
        <v>5.7</v>
      </c>
      <c r="G13" s="94">
        <v>5361</v>
      </c>
      <c r="H13" s="94">
        <v>5052</v>
      </c>
      <c r="I13" s="94">
        <v>309</v>
      </c>
      <c r="J13" s="193">
        <v>5.8</v>
      </c>
      <c r="K13" s="94">
        <v>4777</v>
      </c>
      <c r="L13" s="94">
        <v>4443</v>
      </c>
      <c r="M13" s="94">
        <v>334</v>
      </c>
      <c r="N13" s="193">
        <v>7</v>
      </c>
    </row>
    <row r="14" spans="1:14" ht="18.75" customHeight="1" x14ac:dyDescent="0.2">
      <c r="A14" s="28" t="s">
        <v>25</v>
      </c>
      <c r="B14" s="92" t="str">
        <f t="array" ref="B14">_xlfn.IFS(F14&gt;J14,$D$60,F14&lt;J14,$D$61,F14=J14,"-")</f>
        <v>↑</v>
      </c>
      <c r="C14" s="93">
        <v>8548</v>
      </c>
      <c r="D14" s="93">
        <v>8056</v>
      </c>
      <c r="E14" s="93">
        <v>492</v>
      </c>
      <c r="F14" s="192">
        <v>5.8</v>
      </c>
      <c r="G14" s="94">
        <v>8194</v>
      </c>
      <c r="H14" s="94">
        <v>7725</v>
      </c>
      <c r="I14" s="94">
        <v>469</v>
      </c>
      <c r="J14" s="193">
        <v>5.7</v>
      </c>
      <c r="K14" s="94">
        <v>7774</v>
      </c>
      <c r="L14" s="94">
        <v>7294</v>
      </c>
      <c r="M14" s="94">
        <v>480</v>
      </c>
      <c r="N14" s="193">
        <v>6.2</v>
      </c>
    </row>
    <row r="15" spans="1:14" ht="18.75" customHeight="1" x14ac:dyDescent="0.2">
      <c r="A15" s="28" t="s">
        <v>26</v>
      </c>
      <c r="B15" s="92" t="str">
        <f t="array" ref="B15">_xlfn.IFS(F15&gt;J15,$D$60,F15&lt;J15,$D$61,F15=J15,"-")</f>
        <v>↑</v>
      </c>
      <c r="C15" s="93">
        <v>84170</v>
      </c>
      <c r="D15" s="93">
        <v>80525</v>
      </c>
      <c r="E15" s="93">
        <v>3645</v>
      </c>
      <c r="F15" s="192">
        <v>4.3</v>
      </c>
      <c r="G15" s="94">
        <v>83616</v>
      </c>
      <c r="H15" s="94">
        <v>80259</v>
      </c>
      <c r="I15" s="94">
        <v>3357</v>
      </c>
      <c r="J15" s="193">
        <v>4</v>
      </c>
      <c r="K15" s="94">
        <v>81903</v>
      </c>
      <c r="L15" s="94">
        <v>78657</v>
      </c>
      <c r="M15" s="94">
        <v>3246</v>
      </c>
      <c r="N15" s="193">
        <v>4</v>
      </c>
    </row>
    <row r="16" spans="1:14" ht="18.75" customHeight="1" x14ac:dyDescent="0.2">
      <c r="A16" s="28" t="s">
        <v>27</v>
      </c>
      <c r="B16" s="92" t="str">
        <f t="array" ref="B16">_xlfn.IFS(F16&gt;J16,$D$60,F16&lt;J16,$D$61,F16=J16,"-")</f>
        <v>↑</v>
      </c>
      <c r="C16" s="93">
        <v>128975</v>
      </c>
      <c r="D16" s="93">
        <v>123805</v>
      </c>
      <c r="E16" s="93">
        <v>5170</v>
      </c>
      <c r="F16" s="192">
        <v>4</v>
      </c>
      <c r="G16" s="94">
        <v>127807</v>
      </c>
      <c r="H16" s="94">
        <v>123060</v>
      </c>
      <c r="I16" s="94">
        <v>4747</v>
      </c>
      <c r="J16" s="193">
        <v>3.7</v>
      </c>
      <c r="K16" s="94">
        <v>118532</v>
      </c>
      <c r="L16" s="94">
        <v>114301</v>
      </c>
      <c r="M16" s="94">
        <v>4231</v>
      </c>
      <c r="N16" s="193">
        <v>3.6</v>
      </c>
    </row>
    <row r="17" spans="1:19" ht="18.75" customHeight="1" x14ac:dyDescent="0.2">
      <c r="A17" s="28" t="s">
        <v>28</v>
      </c>
      <c r="B17" s="92" t="str">
        <f t="array" ref="B17">_xlfn.IFS(F17&gt;J17,$D$60,F17&lt;J17,$D$61,F17=J17,"-")</f>
        <v>↑</v>
      </c>
      <c r="C17" s="93">
        <v>6725</v>
      </c>
      <c r="D17" s="93">
        <v>6417</v>
      </c>
      <c r="E17" s="93">
        <v>308</v>
      </c>
      <c r="F17" s="192">
        <v>4.5999999999999996</v>
      </c>
      <c r="G17" s="94">
        <v>6500</v>
      </c>
      <c r="H17" s="94">
        <v>6205</v>
      </c>
      <c r="I17" s="94">
        <v>295</v>
      </c>
      <c r="J17" s="193">
        <v>4.5</v>
      </c>
      <c r="K17" s="94">
        <v>6829</v>
      </c>
      <c r="L17" s="94">
        <v>6536</v>
      </c>
      <c r="M17" s="94">
        <v>293</v>
      </c>
      <c r="N17" s="193">
        <v>4.3</v>
      </c>
      <c r="S17" s="68" t="s">
        <v>29</v>
      </c>
    </row>
    <row r="18" spans="1:19" ht="18.75" customHeight="1" x14ac:dyDescent="0.2">
      <c r="A18" s="28" t="s">
        <v>30</v>
      </c>
      <c r="B18" s="92" t="str">
        <f t="array" ref="B18">_xlfn.IFS(F18&gt;J18,$D$60,F18&lt;J18,$D$61,F18=J18,"-")</f>
        <v>↑</v>
      </c>
      <c r="C18" s="93">
        <v>233544</v>
      </c>
      <c r="D18" s="93">
        <v>224826</v>
      </c>
      <c r="E18" s="93">
        <v>8718</v>
      </c>
      <c r="F18" s="192">
        <v>3.7</v>
      </c>
      <c r="G18" s="94">
        <v>231880</v>
      </c>
      <c r="H18" s="94">
        <v>223861</v>
      </c>
      <c r="I18" s="94">
        <v>8019</v>
      </c>
      <c r="J18" s="193">
        <v>3.5</v>
      </c>
      <c r="K18" s="94">
        <v>232973</v>
      </c>
      <c r="L18" s="94">
        <v>225406</v>
      </c>
      <c r="M18" s="94">
        <v>7567</v>
      </c>
      <c r="N18" s="193">
        <v>3.2</v>
      </c>
    </row>
    <row r="19" spans="1:19" ht="18.75" customHeight="1" x14ac:dyDescent="0.2">
      <c r="A19" s="28" t="s">
        <v>31</v>
      </c>
      <c r="B19" s="92" t="str">
        <f t="array" ref="B19">_xlfn.IFS(F19&gt;J19,$D$60,F19&lt;J19,$D$61,F19=J19,"-")</f>
        <v>↓</v>
      </c>
      <c r="C19" s="93">
        <v>22863</v>
      </c>
      <c r="D19" s="93">
        <v>21564</v>
      </c>
      <c r="E19" s="93">
        <v>1299</v>
      </c>
      <c r="F19" s="192">
        <v>5.7</v>
      </c>
      <c r="G19" s="94">
        <v>22719</v>
      </c>
      <c r="H19" s="94">
        <v>21402</v>
      </c>
      <c r="I19" s="94">
        <v>1317</v>
      </c>
      <c r="J19" s="193">
        <v>5.8</v>
      </c>
      <c r="K19" s="94">
        <v>23127</v>
      </c>
      <c r="L19" s="94">
        <v>21944</v>
      </c>
      <c r="M19" s="94">
        <v>1183</v>
      </c>
      <c r="N19" s="193">
        <v>5.0999999999999996</v>
      </c>
    </row>
    <row r="20" spans="1:19" ht="18.75" customHeight="1" x14ac:dyDescent="0.2">
      <c r="A20" s="28" t="s">
        <v>32</v>
      </c>
      <c r="B20" s="92" t="str">
        <f t="array" ref="B20">_xlfn.IFS(F20&gt;J20,$D$60,F20&lt;J20,$D$61,F20=J20,"-")</f>
        <v>↑</v>
      </c>
      <c r="C20" s="93">
        <v>14745</v>
      </c>
      <c r="D20" s="93">
        <v>13902</v>
      </c>
      <c r="E20" s="93">
        <v>843</v>
      </c>
      <c r="F20" s="192">
        <v>5.7</v>
      </c>
      <c r="G20" s="94">
        <v>14253</v>
      </c>
      <c r="H20" s="94">
        <v>13483</v>
      </c>
      <c r="I20" s="94">
        <v>770</v>
      </c>
      <c r="J20" s="193">
        <v>5.4</v>
      </c>
      <c r="K20" s="94">
        <v>13996</v>
      </c>
      <c r="L20" s="94">
        <v>13252</v>
      </c>
      <c r="M20" s="94">
        <v>744</v>
      </c>
      <c r="N20" s="193">
        <v>5.3</v>
      </c>
    </row>
    <row r="21" spans="1:19" ht="18.75" customHeight="1" x14ac:dyDescent="0.2">
      <c r="A21" s="28" t="s">
        <v>33</v>
      </c>
      <c r="B21" s="92" t="str">
        <f t="array" ref="B21">_xlfn.IFS(F21&gt;J21,$D$60,F21&lt;J21,$D$61,F21=J21,"-")</f>
        <v>↑</v>
      </c>
      <c r="C21" s="93">
        <v>19352</v>
      </c>
      <c r="D21" s="93">
        <v>18421</v>
      </c>
      <c r="E21" s="93">
        <v>931</v>
      </c>
      <c r="F21" s="192">
        <v>4.8</v>
      </c>
      <c r="G21" s="94">
        <v>18221</v>
      </c>
      <c r="H21" s="94">
        <v>17361</v>
      </c>
      <c r="I21" s="94">
        <v>860</v>
      </c>
      <c r="J21" s="193">
        <v>4.7</v>
      </c>
      <c r="K21" s="94">
        <v>21842</v>
      </c>
      <c r="L21" s="94">
        <v>20924</v>
      </c>
      <c r="M21" s="94">
        <v>918</v>
      </c>
      <c r="N21" s="193">
        <v>4.2</v>
      </c>
    </row>
    <row r="22" spans="1:19" ht="18.75" customHeight="1" x14ac:dyDescent="0.2">
      <c r="A22" s="28" t="s">
        <v>34</v>
      </c>
      <c r="B22" s="92" t="str">
        <f t="array" ref="B22">_xlfn.IFS(F22&gt;J22,$D$60,F22&lt;J22,$D$61,F22=J22,"-")</f>
        <v>↑</v>
      </c>
      <c r="C22" s="93">
        <v>11967</v>
      </c>
      <c r="D22" s="93">
        <v>11255</v>
      </c>
      <c r="E22" s="93">
        <v>712</v>
      </c>
      <c r="F22" s="192">
        <v>5.9</v>
      </c>
      <c r="G22" s="94">
        <v>11185</v>
      </c>
      <c r="H22" s="94">
        <v>10534</v>
      </c>
      <c r="I22" s="94">
        <v>651</v>
      </c>
      <c r="J22" s="193">
        <v>5.8</v>
      </c>
      <c r="K22" s="94">
        <v>12543</v>
      </c>
      <c r="L22" s="94">
        <v>11909</v>
      </c>
      <c r="M22" s="94">
        <v>634</v>
      </c>
      <c r="N22" s="193">
        <v>5.0999999999999996</v>
      </c>
    </row>
    <row r="23" spans="1:19" ht="18.75" customHeight="1" x14ac:dyDescent="0.2">
      <c r="A23" s="28" t="s">
        <v>35</v>
      </c>
      <c r="B23" s="92" t="str">
        <f t="array" ref="B23">_xlfn.IFS(F23&gt;J23,$D$60,F23&lt;J23,$D$61,F23=J23,"-")</f>
        <v>↑</v>
      </c>
      <c r="C23" s="93">
        <v>15952</v>
      </c>
      <c r="D23" s="93">
        <v>15140</v>
      </c>
      <c r="E23" s="93">
        <v>812</v>
      </c>
      <c r="F23" s="192">
        <v>5.0999999999999996</v>
      </c>
      <c r="G23" s="94">
        <v>15589</v>
      </c>
      <c r="H23" s="94">
        <v>14855</v>
      </c>
      <c r="I23" s="94">
        <v>734</v>
      </c>
      <c r="J23" s="193">
        <v>4.7</v>
      </c>
      <c r="K23" s="94">
        <v>16695</v>
      </c>
      <c r="L23" s="94">
        <v>16047</v>
      </c>
      <c r="M23" s="94">
        <v>648</v>
      </c>
      <c r="N23" s="193">
        <v>3.9</v>
      </c>
    </row>
    <row r="24" spans="1:19" ht="18.75" customHeight="1" x14ac:dyDescent="0.2">
      <c r="A24" s="28" t="s">
        <v>36</v>
      </c>
      <c r="B24" s="92" t="str">
        <f t="array" ref="B24">_xlfn.IFS(F24&gt;J24,$D$60,F24&lt;J24,$D$61,F24=J24,"-")</f>
        <v>↑</v>
      </c>
      <c r="C24" s="93">
        <v>28686</v>
      </c>
      <c r="D24" s="93">
        <v>27285</v>
      </c>
      <c r="E24" s="93">
        <v>1401</v>
      </c>
      <c r="F24" s="192">
        <v>4.9000000000000004</v>
      </c>
      <c r="G24" s="94">
        <v>28272</v>
      </c>
      <c r="H24" s="94">
        <v>26921</v>
      </c>
      <c r="I24" s="94">
        <v>1351</v>
      </c>
      <c r="J24" s="193">
        <v>4.8</v>
      </c>
      <c r="K24" s="94">
        <v>31250</v>
      </c>
      <c r="L24" s="94">
        <v>29935</v>
      </c>
      <c r="M24" s="94">
        <v>1315</v>
      </c>
      <c r="N24" s="193">
        <v>4.2</v>
      </c>
    </row>
    <row r="25" spans="1:19" ht="18.75" customHeight="1" x14ac:dyDescent="0.2">
      <c r="A25" s="28" t="s">
        <v>37</v>
      </c>
      <c r="B25" s="92" t="str">
        <f t="array" ref="B25">_xlfn.IFS(F25&gt;J25,$D$60,F25&lt;J25,$D$61,F25=J25,"-")</f>
        <v>↑</v>
      </c>
      <c r="C25" s="93">
        <v>12776</v>
      </c>
      <c r="D25" s="93">
        <v>11996</v>
      </c>
      <c r="E25" s="93">
        <v>780</v>
      </c>
      <c r="F25" s="192">
        <v>6.1</v>
      </c>
      <c r="G25" s="94">
        <v>12184</v>
      </c>
      <c r="H25" s="94">
        <v>11466</v>
      </c>
      <c r="I25" s="94">
        <v>718</v>
      </c>
      <c r="J25" s="193">
        <v>5.9</v>
      </c>
      <c r="K25" s="94">
        <v>13385</v>
      </c>
      <c r="L25" s="94">
        <v>12678</v>
      </c>
      <c r="M25" s="94">
        <v>707</v>
      </c>
      <c r="N25" s="193">
        <v>5.3</v>
      </c>
    </row>
    <row r="26" spans="1:19" ht="18.75" customHeight="1" x14ac:dyDescent="0.2">
      <c r="A26" s="28" t="s">
        <v>38</v>
      </c>
      <c r="B26" s="92" t="str">
        <f t="array" ref="B26">_xlfn.IFS(F26&gt;J26,$D$60,F26&lt;J26,$D$61,F26=J26,"-")</f>
        <v>↑</v>
      </c>
      <c r="C26" s="93">
        <v>86255</v>
      </c>
      <c r="D26" s="93">
        <v>82843</v>
      </c>
      <c r="E26" s="93">
        <v>3412</v>
      </c>
      <c r="F26" s="192">
        <v>4</v>
      </c>
      <c r="G26" s="94">
        <v>85795</v>
      </c>
      <c r="H26" s="94">
        <v>82683</v>
      </c>
      <c r="I26" s="94">
        <v>3112</v>
      </c>
      <c r="J26" s="193">
        <v>3.6</v>
      </c>
      <c r="K26" s="94">
        <v>86027</v>
      </c>
      <c r="L26" s="94">
        <v>83048</v>
      </c>
      <c r="M26" s="94">
        <v>2979</v>
      </c>
      <c r="N26" s="193">
        <v>3.5</v>
      </c>
    </row>
    <row r="27" spans="1:19" ht="18.75" customHeight="1" x14ac:dyDescent="0.2">
      <c r="A27" s="28" t="s">
        <v>39</v>
      </c>
      <c r="B27" s="92" t="str">
        <f t="array" ref="B27">_xlfn.IFS(F27&gt;J27,$D$60,F27&lt;J27,$D$61,F27=J27,"-")</f>
        <v>↑</v>
      </c>
      <c r="C27" s="93">
        <v>12053</v>
      </c>
      <c r="D27" s="93">
        <v>11544</v>
      </c>
      <c r="E27" s="93">
        <v>509</v>
      </c>
      <c r="F27" s="192">
        <v>4.2</v>
      </c>
      <c r="G27" s="94">
        <v>11425</v>
      </c>
      <c r="H27" s="94">
        <v>10964</v>
      </c>
      <c r="I27" s="94">
        <v>461</v>
      </c>
      <c r="J27" s="193">
        <v>4</v>
      </c>
      <c r="K27" s="94">
        <v>10634</v>
      </c>
      <c r="L27" s="94">
        <v>10195</v>
      </c>
      <c r="M27" s="94">
        <v>439</v>
      </c>
      <c r="N27" s="193">
        <v>4.0999999999999996</v>
      </c>
    </row>
    <row r="28" spans="1:19" ht="18.75" customHeight="1" x14ac:dyDescent="0.2">
      <c r="A28" s="28" t="s">
        <v>40</v>
      </c>
      <c r="B28" s="92" t="str">
        <f t="array" ref="B28">_xlfn.IFS(F28&gt;J28,$D$60,F28&lt;J28,$D$61,F28=J28,"-")</f>
        <v>↑</v>
      </c>
      <c r="C28" s="93">
        <v>9864</v>
      </c>
      <c r="D28" s="93">
        <v>9324</v>
      </c>
      <c r="E28" s="93">
        <v>540</v>
      </c>
      <c r="F28" s="192">
        <v>5.5</v>
      </c>
      <c r="G28" s="94">
        <v>9866</v>
      </c>
      <c r="H28" s="94">
        <v>9352</v>
      </c>
      <c r="I28" s="94">
        <v>514</v>
      </c>
      <c r="J28" s="193">
        <v>5.2</v>
      </c>
      <c r="K28" s="94">
        <v>9764</v>
      </c>
      <c r="L28" s="94">
        <v>9261</v>
      </c>
      <c r="M28" s="94">
        <v>503</v>
      </c>
      <c r="N28" s="193">
        <v>5.2</v>
      </c>
    </row>
    <row r="29" spans="1:19" ht="18.75" customHeight="1" x14ac:dyDescent="0.2">
      <c r="A29" s="28" t="s">
        <v>41</v>
      </c>
      <c r="B29" s="92" t="str">
        <f t="array" ref="B29">_xlfn.IFS(F29&gt;J29,$D$60,F29&lt;J29,$D$61,F29=J29,"-")</f>
        <v>↑</v>
      </c>
      <c r="C29" s="93">
        <v>65028</v>
      </c>
      <c r="D29" s="93">
        <v>61970</v>
      </c>
      <c r="E29" s="93">
        <v>3058</v>
      </c>
      <c r="F29" s="192">
        <v>4.7</v>
      </c>
      <c r="G29" s="94">
        <v>64242</v>
      </c>
      <c r="H29" s="94">
        <v>61425</v>
      </c>
      <c r="I29" s="94">
        <v>2817</v>
      </c>
      <c r="J29" s="193">
        <v>4.4000000000000004</v>
      </c>
      <c r="K29" s="94">
        <v>69204</v>
      </c>
      <c r="L29" s="94">
        <v>66468</v>
      </c>
      <c r="M29" s="94">
        <v>2736</v>
      </c>
      <c r="N29" s="193">
        <v>4</v>
      </c>
    </row>
    <row r="30" spans="1:19" ht="18.75" customHeight="1" x14ac:dyDescent="0.2">
      <c r="A30" s="28" t="s">
        <v>42</v>
      </c>
      <c r="B30" s="92" t="str">
        <f t="array" ref="B30">_xlfn.IFS(F30&gt;J30,$D$60,F30&lt;J30,$D$61,F30=J30,"-")</f>
        <v>↑</v>
      </c>
      <c r="C30" s="93">
        <v>28475</v>
      </c>
      <c r="D30" s="93">
        <v>26742</v>
      </c>
      <c r="E30" s="93">
        <v>1733</v>
      </c>
      <c r="F30" s="192">
        <v>6.1</v>
      </c>
      <c r="G30" s="94">
        <v>27727</v>
      </c>
      <c r="H30" s="94">
        <v>26161</v>
      </c>
      <c r="I30" s="94">
        <v>1566</v>
      </c>
      <c r="J30" s="193">
        <v>5.6</v>
      </c>
      <c r="K30" s="94">
        <v>26936</v>
      </c>
      <c r="L30" s="94">
        <v>25690</v>
      </c>
      <c r="M30" s="94">
        <v>1246</v>
      </c>
      <c r="N30" s="193">
        <v>4.5999999999999996</v>
      </c>
    </row>
    <row r="31" spans="1:19" ht="18.75" customHeight="1" x14ac:dyDescent="0.2">
      <c r="A31" s="28" t="s">
        <v>43</v>
      </c>
      <c r="B31" s="92" t="str">
        <f t="array" ref="B31">_xlfn.IFS(F31&gt;J31,$D$60,F31&lt;J31,$D$61,F31=J31,"-")</f>
        <v>↑</v>
      </c>
      <c r="C31" s="93">
        <v>285830</v>
      </c>
      <c r="D31" s="93">
        <v>274359</v>
      </c>
      <c r="E31" s="93">
        <v>11471</v>
      </c>
      <c r="F31" s="192">
        <v>4</v>
      </c>
      <c r="G31" s="94">
        <v>284679</v>
      </c>
      <c r="H31" s="94">
        <v>274119</v>
      </c>
      <c r="I31" s="94">
        <v>10560</v>
      </c>
      <c r="J31" s="193">
        <v>3.7</v>
      </c>
      <c r="K31" s="94">
        <v>273024</v>
      </c>
      <c r="L31" s="94">
        <v>263128</v>
      </c>
      <c r="M31" s="94">
        <v>9896</v>
      </c>
      <c r="N31" s="193">
        <v>3.6</v>
      </c>
    </row>
    <row r="32" spans="1:19" ht="18.75" customHeight="1" x14ac:dyDescent="0.2">
      <c r="A32" s="28" t="s">
        <v>44</v>
      </c>
      <c r="B32" s="92" t="str">
        <f t="array" ref="B32">_xlfn.IFS(F32&gt;J32,$D$60,F32&lt;J32,$D$61,F32=J32,"-")</f>
        <v>↑</v>
      </c>
      <c r="C32" s="93">
        <v>28776</v>
      </c>
      <c r="D32" s="93">
        <v>27193</v>
      </c>
      <c r="E32" s="93">
        <v>1583</v>
      </c>
      <c r="F32" s="192">
        <v>5.5</v>
      </c>
      <c r="G32" s="94">
        <v>28579</v>
      </c>
      <c r="H32" s="94">
        <v>27117</v>
      </c>
      <c r="I32" s="94">
        <v>1462</v>
      </c>
      <c r="J32" s="193">
        <v>5.0999999999999996</v>
      </c>
      <c r="K32" s="94">
        <v>30788</v>
      </c>
      <c r="L32" s="94">
        <v>29208</v>
      </c>
      <c r="M32" s="94">
        <v>1580</v>
      </c>
      <c r="N32" s="193">
        <v>5.0999999999999996</v>
      </c>
    </row>
    <row r="33" spans="1:14" ht="18.75" customHeight="1" x14ac:dyDescent="0.2">
      <c r="A33" s="28" t="s">
        <v>45</v>
      </c>
      <c r="B33" s="92" t="str">
        <f t="array" ref="B33">_xlfn.IFS(F33&gt;J33,$D$60,F33&lt;J33,$D$61,F33=J33,"-")</f>
        <v>↑</v>
      </c>
      <c r="C33" s="93">
        <v>8272</v>
      </c>
      <c r="D33" s="93">
        <v>7930</v>
      </c>
      <c r="E33" s="93">
        <v>342</v>
      </c>
      <c r="F33" s="192">
        <v>4.0999999999999996</v>
      </c>
      <c r="G33" s="94">
        <v>7632</v>
      </c>
      <c r="H33" s="94">
        <v>7339</v>
      </c>
      <c r="I33" s="94">
        <v>293</v>
      </c>
      <c r="J33" s="193">
        <v>3.8</v>
      </c>
      <c r="K33" s="94">
        <v>8393</v>
      </c>
      <c r="L33" s="94">
        <v>8075</v>
      </c>
      <c r="M33" s="94">
        <v>318</v>
      </c>
      <c r="N33" s="193">
        <v>3.8</v>
      </c>
    </row>
    <row r="34" spans="1:14" ht="18.75" customHeight="1" x14ac:dyDescent="0.2">
      <c r="A34" s="28" t="s">
        <v>46</v>
      </c>
      <c r="B34" s="92" t="str">
        <f t="array" ref="B34">_xlfn.IFS(F34&gt;J34,$D$60,F34&lt;J34,$D$61,F34=J34,"-")</f>
        <v>↑</v>
      </c>
      <c r="C34" s="93">
        <v>169234</v>
      </c>
      <c r="D34" s="93">
        <v>159634</v>
      </c>
      <c r="E34" s="93">
        <v>9600</v>
      </c>
      <c r="F34" s="192">
        <v>5.7</v>
      </c>
      <c r="G34" s="94">
        <v>167723</v>
      </c>
      <c r="H34" s="94">
        <v>158525</v>
      </c>
      <c r="I34" s="94">
        <v>9198</v>
      </c>
      <c r="J34" s="193">
        <v>5.5</v>
      </c>
      <c r="K34" s="94">
        <v>161195</v>
      </c>
      <c r="L34" s="94">
        <v>153223</v>
      </c>
      <c r="M34" s="94">
        <v>7972</v>
      </c>
      <c r="N34" s="193">
        <v>4.9000000000000004</v>
      </c>
    </row>
    <row r="35" spans="1:14" ht="18.75" customHeight="1" x14ac:dyDescent="0.2">
      <c r="A35" s="28" t="s">
        <v>47</v>
      </c>
      <c r="B35" s="92" t="str">
        <f t="array" ref="B35">_xlfn.IFS(F35&gt;J35,$D$60,F35&lt;J35,$D$61,F35=J35,"-")</f>
        <v>↑</v>
      </c>
      <c r="C35" s="93">
        <v>14304</v>
      </c>
      <c r="D35" s="93">
        <v>13672</v>
      </c>
      <c r="E35" s="93">
        <v>632</v>
      </c>
      <c r="F35" s="192">
        <v>4.4000000000000004</v>
      </c>
      <c r="G35" s="94">
        <v>13837</v>
      </c>
      <c r="H35" s="94">
        <v>13254</v>
      </c>
      <c r="I35" s="94">
        <v>583</v>
      </c>
      <c r="J35" s="193">
        <v>4.2</v>
      </c>
      <c r="K35" s="94">
        <v>14209</v>
      </c>
      <c r="L35" s="94">
        <v>13663</v>
      </c>
      <c r="M35" s="94">
        <v>546</v>
      </c>
      <c r="N35" s="193">
        <v>3.8</v>
      </c>
    </row>
    <row r="36" spans="1:14" ht="18.75" customHeight="1" x14ac:dyDescent="0.2">
      <c r="A36" s="28" t="s">
        <v>48</v>
      </c>
      <c r="B36" s="92" t="str">
        <f t="array" ref="B36">_xlfn.IFS(F36&gt;J36,$D$60,F36&lt;J36,$D$61,F36=J36,"-")</f>
        <v>↑</v>
      </c>
      <c r="C36" s="93">
        <v>32862</v>
      </c>
      <c r="D36" s="93">
        <v>31403</v>
      </c>
      <c r="E36" s="93">
        <v>1459</v>
      </c>
      <c r="F36" s="192">
        <v>4.4000000000000004</v>
      </c>
      <c r="G36" s="94">
        <v>32081</v>
      </c>
      <c r="H36" s="94">
        <v>30750</v>
      </c>
      <c r="I36" s="94">
        <v>1331</v>
      </c>
      <c r="J36" s="193">
        <v>4.0999999999999996</v>
      </c>
      <c r="K36" s="94">
        <v>31163</v>
      </c>
      <c r="L36" s="94">
        <v>29917</v>
      </c>
      <c r="M36" s="94">
        <v>1246</v>
      </c>
      <c r="N36" s="193">
        <v>4</v>
      </c>
    </row>
    <row r="37" spans="1:14" ht="18.75" customHeight="1" x14ac:dyDescent="0.2">
      <c r="A37" s="28" t="s">
        <v>49</v>
      </c>
      <c r="B37" s="92" t="str">
        <f t="array" ref="B37">_xlfn.IFS(F37&gt;J37,$D$60,F37&lt;J37,$D$61,F37=J37,"-")</f>
        <v>↑</v>
      </c>
      <c r="C37" s="93">
        <v>50013</v>
      </c>
      <c r="D37" s="93">
        <v>47645</v>
      </c>
      <c r="E37" s="93">
        <v>2368</v>
      </c>
      <c r="F37" s="192">
        <v>4.7</v>
      </c>
      <c r="G37" s="94">
        <v>49709</v>
      </c>
      <c r="H37" s="94">
        <v>47519</v>
      </c>
      <c r="I37" s="94">
        <v>2190</v>
      </c>
      <c r="J37" s="193">
        <v>4.4000000000000004</v>
      </c>
      <c r="K37" s="94">
        <v>45589</v>
      </c>
      <c r="L37" s="94">
        <v>43600</v>
      </c>
      <c r="M37" s="94">
        <v>1989</v>
      </c>
      <c r="N37" s="193">
        <v>4.4000000000000004</v>
      </c>
    </row>
    <row r="38" spans="1:14" ht="18.75" customHeight="1" x14ac:dyDescent="0.2">
      <c r="A38" s="28" t="s">
        <v>50</v>
      </c>
      <c r="B38" s="92" t="str">
        <f t="array" ref="B38">_xlfn.IFS(F38&gt;J38,$D$60,F38&lt;J38,$D$61,F38=J38,"-")</f>
        <v>↑</v>
      </c>
      <c r="C38" s="93">
        <v>31281</v>
      </c>
      <c r="D38" s="93">
        <v>29805</v>
      </c>
      <c r="E38" s="93">
        <v>1476</v>
      </c>
      <c r="F38" s="192">
        <v>4.7</v>
      </c>
      <c r="G38" s="94">
        <v>30971</v>
      </c>
      <c r="H38" s="94">
        <v>29559</v>
      </c>
      <c r="I38" s="94">
        <v>1412</v>
      </c>
      <c r="J38" s="193">
        <v>4.5999999999999996</v>
      </c>
      <c r="K38" s="94">
        <v>31672</v>
      </c>
      <c r="L38" s="94">
        <v>30357</v>
      </c>
      <c r="M38" s="94">
        <v>1315</v>
      </c>
      <c r="N38" s="193">
        <v>4.2</v>
      </c>
    </row>
    <row r="39" spans="1:14" ht="18.75" customHeight="1" x14ac:dyDescent="0.2">
      <c r="A39" s="28" t="s">
        <v>51</v>
      </c>
      <c r="B39" s="92" t="str">
        <f t="array" ref="B39">_xlfn.IFS(F39&gt;J39,$D$60,F39&lt;J39,$D$61,F39=J39,"-")</f>
        <v>↑</v>
      </c>
      <c r="C39" s="93">
        <v>5993</v>
      </c>
      <c r="D39" s="93">
        <v>5620</v>
      </c>
      <c r="E39" s="93">
        <v>373</v>
      </c>
      <c r="F39" s="192">
        <v>6.2</v>
      </c>
      <c r="G39" s="94">
        <v>5854</v>
      </c>
      <c r="H39" s="94">
        <v>5507</v>
      </c>
      <c r="I39" s="94">
        <v>347</v>
      </c>
      <c r="J39" s="193">
        <v>5.9</v>
      </c>
      <c r="K39" s="94">
        <v>6720</v>
      </c>
      <c r="L39" s="94">
        <v>6363</v>
      </c>
      <c r="M39" s="94">
        <v>357</v>
      </c>
      <c r="N39" s="193">
        <v>5.3</v>
      </c>
    </row>
    <row r="40" spans="1:14" ht="18.75" customHeight="1" x14ac:dyDescent="0.2">
      <c r="A40" s="28" t="s">
        <v>52</v>
      </c>
      <c r="B40" s="92" t="str">
        <f t="array" ref="B40">_xlfn.IFS(F40&gt;J40,$D$60,F40&lt;J40,$D$61,F40=J40,"-")</f>
        <v>↑</v>
      </c>
      <c r="C40" s="93">
        <v>156318</v>
      </c>
      <c r="D40" s="93">
        <v>150172</v>
      </c>
      <c r="E40" s="93">
        <v>6146</v>
      </c>
      <c r="F40" s="192">
        <v>3.9</v>
      </c>
      <c r="G40" s="94">
        <v>155239</v>
      </c>
      <c r="H40" s="94">
        <v>149662</v>
      </c>
      <c r="I40" s="94">
        <v>5577</v>
      </c>
      <c r="J40" s="193">
        <v>3.6</v>
      </c>
      <c r="K40" s="94">
        <v>160042</v>
      </c>
      <c r="L40" s="94">
        <v>154768</v>
      </c>
      <c r="M40" s="94">
        <v>5274</v>
      </c>
      <c r="N40" s="193">
        <v>3.3</v>
      </c>
    </row>
    <row r="41" spans="1:14" ht="18.75" customHeight="1" x14ac:dyDescent="0.2">
      <c r="A41" s="28" t="s">
        <v>53</v>
      </c>
      <c r="B41" s="92" t="str">
        <f t="array" ref="B41">_xlfn.IFS(F41&gt;J41,$D$60,F41&lt;J41,$D$61,F41=J41,"-")</f>
        <v>↑</v>
      </c>
      <c r="C41" s="94">
        <v>11926</v>
      </c>
      <c r="D41" s="94">
        <v>11179</v>
      </c>
      <c r="E41" s="94">
        <v>747</v>
      </c>
      <c r="F41" s="193">
        <v>6.3</v>
      </c>
      <c r="G41" s="94">
        <v>11662</v>
      </c>
      <c r="H41" s="94">
        <v>10954</v>
      </c>
      <c r="I41" s="94">
        <v>708</v>
      </c>
      <c r="J41" s="193">
        <v>6.1</v>
      </c>
      <c r="K41" s="94">
        <v>13000</v>
      </c>
      <c r="L41" s="94">
        <v>12260</v>
      </c>
      <c r="M41" s="94">
        <v>740</v>
      </c>
      <c r="N41" s="193">
        <v>5.7</v>
      </c>
    </row>
    <row r="42" spans="1:14" ht="18.75" customHeight="1" x14ac:dyDescent="0.2">
      <c r="A42" s="28" t="s">
        <v>54</v>
      </c>
      <c r="B42" s="92" t="str">
        <f t="array" ref="B42">_xlfn.IFS(F42&gt;J42,$D$60,F42&lt;J42,$D$61,F42=J42,"-")</f>
        <v>↑</v>
      </c>
      <c r="C42" s="94">
        <v>8157</v>
      </c>
      <c r="D42" s="94">
        <v>7556</v>
      </c>
      <c r="E42" s="94">
        <v>601</v>
      </c>
      <c r="F42" s="193">
        <v>7.4</v>
      </c>
      <c r="G42" s="94">
        <v>8080</v>
      </c>
      <c r="H42" s="94">
        <v>7512</v>
      </c>
      <c r="I42" s="94">
        <v>568</v>
      </c>
      <c r="J42" s="193">
        <v>7</v>
      </c>
      <c r="K42" s="94">
        <v>7392</v>
      </c>
      <c r="L42" s="94">
        <v>6851</v>
      </c>
      <c r="M42" s="94">
        <v>541</v>
      </c>
      <c r="N42" s="193">
        <v>7.3</v>
      </c>
    </row>
    <row r="43" spans="1:14" ht="18.75" customHeight="1" x14ac:dyDescent="0.2">
      <c r="A43" s="28" t="s">
        <v>55</v>
      </c>
      <c r="B43" s="92" t="str">
        <f t="array" ref="B43">_xlfn.IFS(F43&gt;J43,$D$60,F43&lt;J43,$D$61,F43=J43,"-")</f>
        <v>↑</v>
      </c>
      <c r="C43" s="94">
        <v>3515</v>
      </c>
      <c r="D43" s="94">
        <v>3328</v>
      </c>
      <c r="E43" s="94">
        <v>187</v>
      </c>
      <c r="F43" s="193">
        <v>5.3</v>
      </c>
      <c r="G43" s="94">
        <v>3378</v>
      </c>
      <c r="H43" s="94">
        <v>3207</v>
      </c>
      <c r="I43" s="94">
        <v>171</v>
      </c>
      <c r="J43" s="193">
        <v>5.0999999999999996</v>
      </c>
      <c r="K43" s="94">
        <v>3560</v>
      </c>
      <c r="L43" s="94">
        <v>3383</v>
      </c>
      <c r="M43" s="94">
        <v>177</v>
      </c>
      <c r="N43" s="193">
        <v>5</v>
      </c>
    </row>
    <row r="44" spans="1:14" ht="18.75" customHeight="1" x14ac:dyDescent="0.2">
      <c r="A44" s="28" t="s">
        <v>56</v>
      </c>
      <c r="B44" s="92" t="str">
        <f t="array" ref="B44">_xlfn.IFS(F44&gt;J44,$D$60,F44&lt;J44,$D$61,F44=J44,"-")</f>
        <v>-</v>
      </c>
      <c r="C44" s="93">
        <v>18823</v>
      </c>
      <c r="D44" s="93">
        <v>17997</v>
      </c>
      <c r="E44" s="93">
        <v>826</v>
      </c>
      <c r="F44" s="192">
        <v>4.4000000000000004</v>
      </c>
      <c r="G44" s="94">
        <v>18237</v>
      </c>
      <c r="H44" s="94">
        <v>17440</v>
      </c>
      <c r="I44" s="94">
        <v>797</v>
      </c>
      <c r="J44" s="193">
        <v>4.4000000000000004</v>
      </c>
      <c r="K44" s="94">
        <v>19548</v>
      </c>
      <c r="L44" s="94">
        <v>18783</v>
      </c>
      <c r="M44" s="94">
        <v>765</v>
      </c>
      <c r="N44" s="193">
        <v>3.9</v>
      </c>
    </row>
    <row r="45" spans="1:14" ht="18.75" customHeight="1" x14ac:dyDescent="0.2">
      <c r="A45" s="28" t="s">
        <v>57</v>
      </c>
      <c r="B45" s="92" t="str">
        <f t="array" ref="B45">_xlfn.IFS(F45&gt;J45,$D$60,F45&lt;J45,$D$61,F45=J45,"-")</f>
        <v>↑</v>
      </c>
      <c r="C45" s="93">
        <v>36433</v>
      </c>
      <c r="D45" s="93">
        <v>34838</v>
      </c>
      <c r="E45" s="93">
        <v>1595</v>
      </c>
      <c r="F45" s="192">
        <v>4.4000000000000004</v>
      </c>
      <c r="G45" s="94">
        <v>35768</v>
      </c>
      <c r="H45" s="94">
        <v>34304</v>
      </c>
      <c r="I45" s="94">
        <v>1464</v>
      </c>
      <c r="J45" s="193">
        <v>4.0999999999999996</v>
      </c>
      <c r="K45" s="94">
        <v>36361</v>
      </c>
      <c r="L45" s="94">
        <v>34980</v>
      </c>
      <c r="M45" s="94">
        <v>1381</v>
      </c>
      <c r="N45" s="193">
        <v>3.8</v>
      </c>
    </row>
    <row r="46" spans="1:14" ht="18.75" customHeight="1" x14ac:dyDescent="0.2">
      <c r="A46" s="28" t="s">
        <v>58</v>
      </c>
      <c r="B46" s="92" t="str">
        <f t="array" ref="B46">_xlfn.IFS(F46&gt;J46,$D$60,F46&lt;J46,$D$61,F46=J46,"-")</f>
        <v>↑</v>
      </c>
      <c r="C46" s="93">
        <v>35856</v>
      </c>
      <c r="D46" s="93">
        <v>33674</v>
      </c>
      <c r="E46" s="93">
        <v>2182</v>
      </c>
      <c r="F46" s="192">
        <v>6.1</v>
      </c>
      <c r="G46" s="94">
        <v>34899</v>
      </c>
      <c r="H46" s="94">
        <v>32795</v>
      </c>
      <c r="I46" s="94">
        <v>2104</v>
      </c>
      <c r="J46" s="193">
        <v>6</v>
      </c>
      <c r="K46" s="94">
        <v>34211</v>
      </c>
      <c r="L46" s="94">
        <v>32376</v>
      </c>
      <c r="M46" s="94">
        <v>1835</v>
      </c>
      <c r="N46" s="193">
        <v>5.4</v>
      </c>
    </row>
    <row r="47" spans="1:14" ht="18.75" customHeight="1" x14ac:dyDescent="0.2">
      <c r="A47" s="28" t="s">
        <v>59</v>
      </c>
      <c r="B47" s="92" t="str">
        <f t="array" ref="B47">_xlfn.IFS(F47&gt;J47,$D$60,F47&lt;J47,$D$61,F47=J47,"-")</f>
        <v>↑</v>
      </c>
      <c r="C47" s="93">
        <v>65094</v>
      </c>
      <c r="D47" s="93">
        <v>62338</v>
      </c>
      <c r="E47" s="93">
        <v>2756</v>
      </c>
      <c r="F47" s="192">
        <v>4.2</v>
      </c>
      <c r="G47" s="94">
        <v>64617</v>
      </c>
      <c r="H47" s="94">
        <v>62137</v>
      </c>
      <c r="I47" s="94">
        <v>2480</v>
      </c>
      <c r="J47" s="193">
        <v>3.8</v>
      </c>
      <c r="K47" s="94">
        <v>60900</v>
      </c>
      <c r="L47" s="94">
        <v>58539</v>
      </c>
      <c r="M47" s="94">
        <v>2361</v>
      </c>
      <c r="N47" s="193">
        <v>3.9</v>
      </c>
    </row>
    <row r="48" spans="1:14" ht="18.75" customHeight="1" x14ac:dyDescent="0.2">
      <c r="A48" s="28" t="s">
        <v>60</v>
      </c>
      <c r="B48" s="92" t="str">
        <f t="array" ref="B48">_xlfn.IFS(F48&gt;J48,$D$60,F48&lt;J48,$D$61,F48=J48,"-")</f>
        <v>↑</v>
      </c>
      <c r="C48" s="93">
        <v>209783</v>
      </c>
      <c r="D48" s="93">
        <v>200137</v>
      </c>
      <c r="E48" s="93">
        <v>9646</v>
      </c>
      <c r="F48" s="192">
        <v>4.5999999999999996</v>
      </c>
      <c r="G48" s="94">
        <v>208512</v>
      </c>
      <c r="H48" s="94">
        <v>199433</v>
      </c>
      <c r="I48" s="94">
        <v>9079</v>
      </c>
      <c r="J48" s="193">
        <v>4.4000000000000004</v>
      </c>
      <c r="K48" s="94">
        <v>208220</v>
      </c>
      <c r="L48" s="94">
        <v>200009</v>
      </c>
      <c r="M48" s="94">
        <v>8211</v>
      </c>
      <c r="N48" s="193">
        <v>3.9</v>
      </c>
    </row>
    <row r="49" spans="1:14" ht="18.75" customHeight="1" x14ac:dyDescent="0.2">
      <c r="A49" s="28" t="s">
        <v>61</v>
      </c>
      <c r="B49" s="92" t="str">
        <f t="array" ref="B49">_xlfn.IFS(F49&gt;J49,$D$60,F49&lt;J49,$D$61,F49=J49,"-")</f>
        <v>↑</v>
      </c>
      <c r="C49" s="93">
        <v>9526</v>
      </c>
      <c r="D49" s="93">
        <v>9160</v>
      </c>
      <c r="E49" s="93">
        <v>366</v>
      </c>
      <c r="F49" s="192">
        <v>3.8</v>
      </c>
      <c r="G49" s="94">
        <v>8552</v>
      </c>
      <c r="H49" s="94">
        <v>8238</v>
      </c>
      <c r="I49" s="94">
        <v>314</v>
      </c>
      <c r="J49" s="193">
        <v>3.7</v>
      </c>
      <c r="K49" s="94">
        <v>9089</v>
      </c>
      <c r="L49" s="94">
        <v>8744</v>
      </c>
      <c r="M49" s="94">
        <v>345</v>
      </c>
      <c r="N49" s="193">
        <v>3.8</v>
      </c>
    </row>
    <row r="50" spans="1:14" ht="18.75" customHeight="1" x14ac:dyDescent="0.2">
      <c r="A50" s="28" t="s">
        <v>62</v>
      </c>
      <c r="B50" s="92" t="str">
        <f t="array" ref="B50">_xlfn.IFS(F50&gt;J50,$D$60,F50&lt;J50,$D$61,F50=J50,"-")</f>
        <v>↑</v>
      </c>
      <c r="C50" s="93">
        <v>168135</v>
      </c>
      <c r="D50" s="93">
        <v>160505</v>
      </c>
      <c r="E50" s="93">
        <v>7630</v>
      </c>
      <c r="F50" s="192">
        <v>4.5</v>
      </c>
      <c r="G50" s="94">
        <v>167735</v>
      </c>
      <c r="H50" s="94">
        <v>160556</v>
      </c>
      <c r="I50" s="94">
        <v>7179</v>
      </c>
      <c r="J50" s="193">
        <v>4.3</v>
      </c>
      <c r="K50" s="94">
        <v>162382</v>
      </c>
      <c r="L50" s="94">
        <v>156195</v>
      </c>
      <c r="M50" s="94">
        <v>6187</v>
      </c>
      <c r="N50" s="193">
        <v>3.8</v>
      </c>
    </row>
    <row r="51" spans="1:14" ht="18.75" customHeight="1" x14ac:dyDescent="0.2">
      <c r="A51" s="28" t="s">
        <v>63</v>
      </c>
      <c r="B51" s="92" t="str">
        <f t="array" ref="B51">_xlfn.IFS(F51&gt;J51,$D$60,F51&lt;J51,$D$61,F51=J51,"-")</f>
        <v>↑</v>
      </c>
      <c r="C51" s="93">
        <v>42684</v>
      </c>
      <c r="D51" s="93">
        <v>40333</v>
      </c>
      <c r="E51" s="93">
        <v>2351</v>
      </c>
      <c r="F51" s="192">
        <v>5.5</v>
      </c>
      <c r="G51" s="94">
        <v>41810</v>
      </c>
      <c r="H51" s="94">
        <v>39606</v>
      </c>
      <c r="I51" s="94">
        <v>2204</v>
      </c>
      <c r="J51" s="193">
        <v>5.3</v>
      </c>
      <c r="K51" s="94">
        <v>42171</v>
      </c>
      <c r="L51" s="94">
        <v>40116</v>
      </c>
      <c r="M51" s="94">
        <v>2055</v>
      </c>
      <c r="N51" s="193">
        <v>4.9000000000000004</v>
      </c>
    </row>
    <row r="52" spans="1:14" ht="18.75" customHeight="1" x14ac:dyDescent="0.2">
      <c r="A52" s="28" t="s">
        <v>64</v>
      </c>
      <c r="B52" s="92" t="str">
        <f t="array" ref="B52">_xlfn.IFS(F52&gt;J52,$D$60,F52&lt;J52,$D$61,F52=J52,"-")</f>
        <v>↑</v>
      </c>
      <c r="C52" s="93">
        <v>11042</v>
      </c>
      <c r="D52" s="93">
        <v>10409</v>
      </c>
      <c r="E52" s="93">
        <v>633</v>
      </c>
      <c r="F52" s="192">
        <v>5.7</v>
      </c>
      <c r="G52" s="94">
        <v>10846</v>
      </c>
      <c r="H52" s="94">
        <v>10259</v>
      </c>
      <c r="I52" s="94">
        <v>587</v>
      </c>
      <c r="J52" s="193">
        <v>5.4</v>
      </c>
      <c r="K52" s="94">
        <v>11721</v>
      </c>
      <c r="L52" s="94">
        <v>11171</v>
      </c>
      <c r="M52" s="94">
        <v>550</v>
      </c>
      <c r="N52" s="193">
        <v>4.7</v>
      </c>
    </row>
    <row r="53" spans="1:14" ht="18.75" customHeight="1" x14ac:dyDescent="0.2">
      <c r="A53" s="28" t="s">
        <v>65</v>
      </c>
      <c r="B53" s="92" t="str">
        <f t="array" ref="B53">_xlfn.IFS(F53&gt;J53,$D$60,F53&lt;J53,$D$61,F53=J53,"-")</f>
        <v>↑</v>
      </c>
      <c r="C53" s="93">
        <v>10462</v>
      </c>
      <c r="D53" s="93">
        <v>9670</v>
      </c>
      <c r="E53" s="93">
        <v>792</v>
      </c>
      <c r="F53" s="192">
        <v>7.6</v>
      </c>
      <c r="G53" s="94">
        <v>10156</v>
      </c>
      <c r="H53" s="94">
        <v>9405</v>
      </c>
      <c r="I53" s="94">
        <v>751</v>
      </c>
      <c r="J53" s="193">
        <v>7.4</v>
      </c>
      <c r="K53" s="94">
        <v>10414</v>
      </c>
      <c r="L53" s="94">
        <v>9764</v>
      </c>
      <c r="M53" s="94">
        <v>650</v>
      </c>
      <c r="N53" s="193">
        <v>6.2</v>
      </c>
    </row>
    <row r="54" spans="1:14" ht="19.5" customHeight="1" thickBot="1" x14ac:dyDescent="0.25">
      <c r="A54" s="27" t="s">
        <v>66</v>
      </c>
      <c r="B54" s="92" t="str">
        <f t="array" ref="B54">_xlfn.IFS(F54&gt;J54,$D$60,F54&lt;J54,$D$61,F54=J54,"-")</f>
        <v>↑</v>
      </c>
      <c r="C54" s="93">
        <v>155731</v>
      </c>
      <c r="D54" s="93">
        <v>148855</v>
      </c>
      <c r="E54" s="93">
        <v>6876</v>
      </c>
      <c r="F54" s="192">
        <v>4.4000000000000004</v>
      </c>
      <c r="G54" s="94">
        <v>154702</v>
      </c>
      <c r="H54" s="94">
        <v>148300</v>
      </c>
      <c r="I54" s="94">
        <v>6402</v>
      </c>
      <c r="J54" s="193">
        <v>4.0999999999999996</v>
      </c>
      <c r="K54" s="94">
        <v>154494</v>
      </c>
      <c r="L54" s="94">
        <v>148718</v>
      </c>
      <c r="M54" s="94">
        <v>5776</v>
      </c>
      <c r="N54" s="193">
        <v>3.7</v>
      </c>
    </row>
    <row r="55" spans="1:14" ht="15.75" customHeight="1" x14ac:dyDescent="0.2">
      <c r="A55" s="28"/>
      <c r="B55" s="63"/>
      <c r="C55" s="95"/>
      <c r="D55" s="96"/>
      <c r="E55" s="96"/>
      <c r="F55" s="97"/>
      <c r="G55" s="77"/>
      <c r="H55" s="77"/>
      <c r="I55" s="77"/>
      <c r="J55" s="98"/>
      <c r="K55" s="95"/>
      <c r="L55" s="96"/>
      <c r="M55" s="95"/>
      <c r="N55" s="99"/>
    </row>
    <row r="56" spans="1:14" x14ac:dyDescent="0.2">
      <c r="A56" s="28"/>
      <c r="B56" s="100"/>
      <c r="C56" s="100"/>
      <c r="D56" s="100"/>
      <c r="E56" s="101"/>
      <c r="G56" s="100"/>
      <c r="H56" s="100"/>
      <c r="I56" s="102"/>
      <c r="J56" s="103"/>
      <c r="K56" s="103"/>
      <c r="L56" s="103"/>
      <c r="M56" s="104"/>
      <c r="N56" s="97"/>
    </row>
    <row r="57" spans="1:14" x14ac:dyDescent="0.2">
      <c r="A57" s="28"/>
      <c r="B57" s="100"/>
      <c r="C57" s="100"/>
      <c r="D57" s="100"/>
      <c r="E57" s="101"/>
      <c r="F57" s="105"/>
      <c r="G57" s="100"/>
      <c r="H57" s="100"/>
      <c r="I57" s="102"/>
      <c r="J57" s="103"/>
      <c r="K57" s="103"/>
      <c r="L57" s="103"/>
      <c r="M57" s="104"/>
      <c r="N57" s="97"/>
    </row>
    <row r="58" spans="1:14" x14ac:dyDescent="0.2">
      <c r="A58" s="28"/>
      <c r="B58" s="100"/>
      <c r="C58" s="100"/>
      <c r="D58" s="100"/>
      <c r="E58" s="101"/>
      <c r="F58" s="105"/>
      <c r="G58" s="100"/>
      <c r="H58" s="100"/>
      <c r="I58" s="102"/>
      <c r="J58" s="103"/>
      <c r="K58" s="103"/>
      <c r="L58" s="103"/>
      <c r="M58" s="104"/>
      <c r="N58" s="97"/>
    </row>
    <row r="59" spans="1:14" x14ac:dyDescent="0.2">
      <c r="C59" s="96"/>
      <c r="D59" s="96"/>
      <c r="E59" s="96"/>
      <c r="F59" s="97"/>
      <c r="K59" s="96"/>
      <c r="L59" s="96"/>
      <c r="M59" s="96"/>
      <c r="N59" s="97"/>
    </row>
    <row r="60" spans="1:14" x14ac:dyDescent="0.2">
      <c r="C60" s="96"/>
      <c r="D60" s="68" t="s">
        <v>29</v>
      </c>
      <c r="E60" s="96"/>
      <c r="F60" s="97"/>
      <c r="K60" s="96"/>
      <c r="L60" s="96"/>
      <c r="M60" s="96"/>
      <c r="N60" s="97"/>
    </row>
    <row r="61" spans="1:14" x14ac:dyDescent="0.2">
      <c r="C61" s="96"/>
      <c r="D61" s="69" t="s">
        <v>67</v>
      </c>
      <c r="E61" s="96"/>
      <c r="F61" s="97"/>
      <c r="K61" s="96"/>
      <c r="L61" s="96"/>
      <c r="M61" s="96"/>
      <c r="N61" s="97"/>
    </row>
    <row r="62" spans="1:14" x14ac:dyDescent="0.2">
      <c r="C62" s="96"/>
      <c r="D62" s="96"/>
      <c r="E62" s="96"/>
      <c r="F62" s="97"/>
      <c r="K62" s="96"/>
      <c r="L62" s="96"/>
      <c r="M62" s="96"/>
      <c r="N62" s="97"/>
    </row>
    <row r="63" spans="1:14" x14ac:dyDescent="0.2">
      <c r="C63" s="96"/>
      <c r="D63" s="96"/>
      <c r="E63" s="96"/>
      <c r="F63" s="97"/>
      <c r="K63" s="96"/>
      <c r="L63" s="96"/>
      <c r="M63" s="96"/>
      <c r="N63" s="97"/>
    </row>
    <row r="64" spans="1:14" x14ac:dyDescent="0.2">
      <c r="C64" s="96"/>
      <c r="D64" s="96"/>
      <c r="E64" s="96"/>
      <c r="F64" s="97"/>
      <c r="K64" s="96"/>
      <c r="L64" s="96"/>
      <c r="M64" s="96"/>
      <c r="N64" s="97"/>
    </row>
    <row r="65" spans="3:14" x14ac:dyDescent="0.2">
      <c r="C65" s="96"/>
      <c r="D65" s="96"/>
      <c r="E65" s="96"/>
      <c r="F65" s="97"/>
      <c r="K65" s="96"/>
      <c r="L65" s="96"/>
      <c r="M65" s="96"/>
      <c r="N65" s="97"/>
    </row>
    <row r="66" spans="3:14" x14ac:dyDescent="0.2">
      <c r="C66" s="96"/>
      <c r="D66" s="96"/>
      <c r="E66" s="96"/>
      <c r="F66" s="97"/>
      <c r="K66" s="96"/>
      <c r="L66" s="96"/>
      <c r="M66" s="96"/>
      <c r="N66" s="97"/>
    </row>
    <row r="67" spans="3:14" x14ac:dyDescent="0.2">
      <c r="C67" s="96"/>
      <c r="D67" s="96"/>
      <c r="E67" s="96"/>
      <c r="F67" s="97"/>
      <c r="K67" s="96"/>
      <c r="L67" s="96"/>
      <c r="M67" s="96"/>
      <c r="N67" s="97"/>
    </row>
    <row r="68" spans="3:14" x14ac:dyDescent="0.2">
      <c r="C68" s="96"/>
      <c r="D68" s="96"/>
      <c r="E68" s="96"/>
      <c r="F68" s="97"/>
      <c r="K68" s="96"/>
      <c r="L68" s="96"/>
      <c r="M68" s="96"/>
      <c r="N68" s="97"/>
    </row>
    <row r="69" spans="3:14" x14ac:dyDescent="0.2">
      <c r="C69" s="96"/>
      <c r="D69" s="96"/>
      <c r="E69" s="96"/>
      <c r="F69" s="97"/>
      <c r="K69" s="96"/>
      <c r="L69" s="96"/>
      <c r="M69" s="96"/>
      <c r="N69" s="97"/>
    </row>
    <row r="70" spans="3:14" x14ac:dyDescent="0.2">
      <c r="C70" s="96"/>
      <c r="D70" s="96"/>
      <c r="E70" s="96"/>
      <c r="F70" s="97"/>
      <c r="K70" s="96"/>
      <c r="L70" s="96"/>
      <c r="M70" s="96"/>
      <c r="N70" s="97"/>
    </row>
    <row r="71" spans="3:14" x14ac:dyDescent="0.2">
      <c r="C71" s="96"/>
      <c r="D71" s="96"/>
      <c r="E71" s="96"/>
      <c r="F71" s="97"/>
      <c r="K71" s="96"/>
      <c r="L71" s="96"/>
      <c r="M71" s="96"/>
      <c r="N71" s="97"/>
    </row>
    <row r="72" spans="3:14" x14ac:dyDescent="0.2">
      <c r="C72" s="96"/>
      <c r="D72" s="96"/>
      <c r="E72" s="96"/>
      <c r="F72" s="97"/>
      <c r="K72" s="96"/>
      <c r="L72" s="96"/>
      <c r="M72" s="96"/>
      <c r="N72" s="97"/>
    </row>
    <row r="73" spans="3:14" x14ac:dyDescent="0.2">
      <c r="C73" s="96"/>
      <c r="D73" s="96"/>
      <c r="E73" s="96"/>
      <c r="F73" s="97"/>
      <c r="K73" s="96"/>
      <c r="L73" s="96"/>
      <c r="M73" s="96"/>
      <c r="N73" s="97"/>
    </row>
    <row r="74" spans="3:14" x14ac:dyDescent="0.2">
      <c r="C74" s="96"/>
      <c r="D74" s="96"/>
      <c r="E74" s="96"/>
      <c r="F74" s="97"/>
      <c r="K74" s="96"/>
      <c r="L74" s="96"/>
      <c r="M74" s="96"/>
      <c r="N74" s="97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"/>
  <sheetViews>
    <sheetView topLeftCell="A14" zoomScale="80" zoomScaleNormal="80" workbookViewId="0">
      <selection activeCell="B26" sqref="B26:B47"/>
    </sheetView>
  </sheetViews>
  <sheetFormatPr baseColWidth="10" defaultColWidth="8.83203125" defaultRowHeight="28.5" customHeight="1" x14ac:dyDescent="0.2"/>
  <cols>
    <col min="1" max="1" width="31.5" customWidth="1"/>
    <col min="3" max="4" width="12.1640625" bestFit="1" customWidth="1"/>
    <col min="7" max="8" width="12.1640625" bestFit="1" customWidth="1"/>
    <col min="11" max="12" width="12.5" bestFit="1" customWidth="1"/>
    <col min="13" max="13" width="10.1640625" bestFit="1" customWidth="1"/>
    <col min="14" max="14" width="10.33203125" bestFit="1" customWidth="1"/>
  </cols>
  <sheetData>
    <row r="1" spans="1:15" ht="28.5" customHeight="1" x14ac:dyDescent="0.2">
      <c r="A1" s="200" t="s">
        <v>68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5" ht="28.5" customHeight="1" x14ac:dyDescent="0.2">
      <c r="A2" s="200" t="s">
        <v>11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5" ht="28.5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5" ht="28.5" customHeight="1" thickBot="1" x14ac:dyDescent="0.25">
      <c r="A4" s="152"/>
      <c r="B4" s="20"/>
      <c r="C4" s="212">
        <v>45689</v>
      </c>
      <c r="D4" s="201"/>
      <c r="E4" s="201"/>
      <c r="F4" s="201"/>
      <c r="G4" s="212">
        <v>45688</v>
      </c>
      <c r="H4" s="201"/>
      <c r="I4" s="201"/>
      <c r="J4" s="201"/>
      <c r="K4" s="212">
        <v>45329</v>
      </c>
      <c r="L4" s="201"/>
      <c r="M4" s="201"/>
      <c r="N4" s="201"/>
    </row>
    <row r="5" spans="1:15" ht="28.5" customHeight="1" thickBot="1" x14ac:dyDescent="0.25">
      <c r="A5" s="215" t="s">
        <v>69</v>
      </c>
      <c r="B5" s="213"/>
      <c r="C5" s="144" t="s">
        <v>12</v>
      </c>
      <c r="D5" s="144" t="s">
        <v>13</v>
      </c>
      <c r="E5" s="208" t="s">
        <v>14</v>
      </c>
      <c r="F5" s="209"/>
      <c r="G5" s="82" t="s">
        <v>12</v>
      </c>
      <c r="H5" s="83" t="s">
        <v>13</v>
      </c>
      <c r="I5" s="217" t="s">
        <v>14</v>
      </c>
      <c r="J5" s="218"/>
      <c r="K5" s="82" t="s">
        <v>12</v>
      </c>
      <c r="L5" s="83" t="s">
        <v>13</v>
      </c>
      <c r="M5" s="217" t="s">
        <v>14</v>
      </c>
      <c r="N5" s="218"/>
    </row>
    <row r="6" spans="1:15" ht="28.5" customHeight="1" thickBot="1" x14ac:dyDescent="0.25">
      <c r="A6" s="216"/>
      <c r="B6" s="214"/>
      <c r="C6" s="52" t="s">
        <v>16</v>
      </c>
      <c r="D6" s="26" t="s">
        <v>17</v>
      </c>
      <c r="E6" s="53" t="s">
        <v>18</v>
      </c>
      <c r="F6" s="106" t="s">
        <v>19</v>
      </c>
      <c r="G6" s="85" t="s">
        <v>16</v>
      </c>
      <c r="H6" s="107" t="s">
        <v>17</v>
      </c>
      <c r="I6" s="86" t="s">
        <v>18</v>
      </c>
      <c r="J6" s="106" t="s">
        <v>19</v>
      </c>
      <c r="K6" s="85" t="s">
        <v>16</v>
      </c>
      <c r="L6" s="108" t="s">
        <v>17</v>
      </c>
      <c r="M6" s="109" t="s">
        <v>18</v>
      </c>
      <c r="N6" s="110" t="s">
        <v>19</v>
      </c>
      <c r="O6" s="147"/>
    </row>
    <row r="7" spans="1:15" ht="28.5" customHeight="1" x14ac:dyDescent="0.2">
      <c r="A7" s="152"/>
      <c r="B7" s="29"/>
      <c r="C7" s="145"/>
      <c r="D7" s="145"/>
      <c r="E7" s="145"/>
      <c r="F7" s="88"/>
      <c r="G7" s="90"/>
      <c r="H7" s="90"/>
      <c r="I7" s="90"/>
      <c r="J7" s="89"/>
      <c r="K7" s="90"/>
      <c r="L7" s="90"/>
      <c r="M7" s="90"/>
      <c r="N7" s="89"/>
    </row>
    <row r="8" spans="1:15" ht="28.5" customHeight="1" x14ac:dyDescent="0.2">
      <c r="A8" s="30" t="s">
        <v>70</v>
      </c>
      <c r="B8" s="111" t="str">
        <f t="array" ref="B8">_xlfn.IFS(J8&gt;F8,$B$47,J8&lt;F8,$B$46,J8=F8,"-")</f>
        <v>↑</v>
      </c>
      <c r="C8" s="94">
        <v>448774</v>
      </c>
      <c r="D8" s="94">
        <v>431474</v>
      </c>
      <c r="E8" s="94">
        <v>17300</v>
      </c>
      <c r="F8" s="193">
        <v>3.9</v>
      </c>
      <c r="G8" s="94">
        <v>445482</v>
      </c>
      <c r="H8" s="94">
        <v>429604</v>
      </c>
      <c r="I8" s="94">
        <v>15878</v>
      </c>
      <c r="J8" s="193">
        <v>3.6</v>
      </c>
      <c r="K8" s="94">
        <v>437532</v>
      </c>
      <c r="L8" s="94">
        <v>422755</v>
      </c>
      <c r="M8" s="94">
        <v>14777</v>
      </c>
      <c r="N8" s="193">
        <v>3.4</v>
      </c>
    </row>
    <row r="9" spans="1:15" ht="28.5" customHeight="1" x14ac:dyDescent="0.2">
      <c r="A9" s="31" t="s">
        <v>71</v>
      </c>
      <c r="B9" s="111" t="str">
        <f t="array" ref="B9">_xlfn.IFS(J9&gt;F9,$B$47,J9&lt;F9,$B$46,J9=F9,"-")</f>
        <v>↑</v>
      </c>
      <c r="C9" s="94">
        <v>425078</v>
      </c>
      <c r="D9" s="94">
        <v>406613</v>
      </c>
      <c r="E9" s="94">
        <v>18465</v>
      </c>
      <c r="F9" s="193">
        <v>4.3</v>
      </c>
      <c r="G9" s="94">
        <v>420750</v>
      </c>
      <c r="H9" s="94">
        <v>403640</v>
      </c>
      <c r="I9" s="94">
        <v>17110</v>
      </c>
      <c r="J9" s="193">
        <v>4.0999999999999996</v>
      </c>
      <c r="K9" s="94">
        <v>425107</v>
      </c>
      <c r="L9" s="94">
        <v>409235</v>
      </c>
      <c r="M9" s="94">
        <v>15872</v>
      </c>
      <c r="N9" s="193">
        <v>3.7</v>
      </c>
    </row>
    <row r="10" spans="1:15" ht="28.5" customHeight="1" x14ac:dyDescent="0.2">
      <c r="A10" s="31" t="s">
        <v>72</v>
      </c>
      <c r="B10" s="111" t="str">
        <f t="array" ref="B10">_xlfn.IFS(J10&gt;F10,$B$47,J10&lt;F10,$B$46,J10=F10,"-")</f>
        <v>↑</v>
      </c>
      <c r="C10" s="94">
        <v>93714</v>
      </c>
      <c r="D10" s="94">
        <v>89255</v>
      </c>
      <c r="E10" s="94">
        <v>4459</v>
      </c>
      <c r="F10" s="193">
        <v>4.8</v>
      </c>
      <c r="G10" s="94">
        <v>92514</v>
      </c>
      <c r="H10" s="94">
        <v>88346</v>
      </c>
      <c r="I10" s="94">
        <v>4168</v>
      </c>
      <c r="J10" s="193">
        <v>4.5</v>
      </c>
      <c r="K10" s="94">
        <v>100454</v>
      </c>
      <c r="L10" s="94">
        <v>96403</v>
      </c>
      <c r="M10" s="94">
        <v>4051</v>
      </c>
      <c r="N10" s="193">
        <v>4</v>
      </c>
    </row>
    <row r="11" spans="1:15" ht="28.5" customHeight="1" x14ac:dyDescent="0.2">
      <c r="A11" s="59" t="s">
        <v>73</v>
      </c>
      <c r="B11" s="111" t="str">
        <f t="array" ref="B11">_xlfn.IFS(J11&gt;F11,$B$47,J11&lt;F11,$B$46,J11=F11,"-")</f>
        <v>↑</v>
      </c>
      <c r="C11" s="94">
        <v>482472</v>
      </c>
      <c r="D11" s="94">
        <v>462619</v>
      </c>
      <c r="E11" s="94">
        <v>19853</v>
      </c>
      <c r="F11" s="193">
        <v>4.0999999999999996</v>
      </c>
      <c r="G11" s="94">
        <v>479904</v>
      </c>
      <c r="H11" s="94">
        <v>461608</v>
      </c>
      <c r="I11" s="94">
        <v>18296</v>
      </c>
      <c r="J11" s="193">
        <v>3.8</v>
      </c>
      <c r="K11" s="94">
        <v>461629</v>
      </c>
      <c r="L11" s="94">
        <v>444460</v>
      </c>
      <c r="M11" s="94">
        <v>17169</v>
      </c>
      <c r="N11" s="193">
        <v>3.7</v>
      </c>
    </row>
    <row r="12" spans="1:15" ht="28.5" customHeight="1" x14ac:dyDescent="0.2">
      <c r="A12" s="61" t="s">
        <v>74</v>
      </c>
      <c r="B12" s="111" t="str">
        <f t="array" ref="B12">_xlfn.IFS(J12&gt;F12,$B$47,J12&lt;F12,$B$46,J12=F12,"-")</f>
        <v>↑</v>
      </c>
      <c r="C12" s="94">
        <v>98474</v>
      </c>
      <c r="D12" s="94">
        <v>94197</v>
      </c>
      <c r="E12" s="94">
        <v>4277</v>
      </c>
      <c r="F12" s="193">
        <v>4.3</v>
      </c>
      <c r="G12" s="94">
        <v>97453</v>
      </c>
      <c r="H12" s="94">
        <v>93513</v>
      </c>
      <c r="I12" s="94">
        <v>3940</v>
      </c>
      <c r="J12" s="193">
        <v>4</v>
      </c>
      <c r="K12" s="94">
        <v>96112</v>
      </c>
      <c r="L12" s="94">
        <v>92320</v>
      </c>
      <c r="M12" s="94">
        <v>3792</v>
      </c>
      <c r="N12" s="193">
        <v>3.9</v>
      </c>
    </row>
    <row r="13" spans="1:15" ht="28.5" customHeight="1" x14ac:dyDescent="0.2">
      <c r="A13" s="61" t="s">
        <v>75</v>
      </c>
      <c r="B13" s="111" t="str">
        <f t="array" ref="B13">_xlfn.IFS(J13&gt;F13,$B$47,J13&lt;F13,$B$46,J13=F13,"-")</f>
        <v>↑</v>
      </c>
      <c r="C13" s="94">
        <v>169234</v>
      </c>
      <c r="D13" s="94">
        <v>159634</v>
      </c>
      <c r="E13" s="94">
        <v>9600</v>
      </c>
      <c r="F13" s="193">
        <v>5.7</v>
      </c>
      <c r="G13" s="94">
        <v>167723</v>
      </c>
      <c r="H13" s="94">
        <v>158525</v>
      </c>
      <c r="I13" s="94">
        <v>9198</v>
      </c>
      <c r="J13" s="193">
        <v>5.5</v>
      </c>
      <c r="K13" s="94">
        <v>161195</v>
      </c>
      <c r="L13" s="94">
        <v>153223</v>
      </c>
      <c r="M13" s="94">
        <v>7972</v>
      </c>
      <c r="N13" s="193">
        <v>4.9000000000000004</v>
      </c>
    </row>
    <row r="14" spans="1:15" ht="28.5" customHeight="1" x14ac:dyDescent="0.2">
      <c r="A14" s="60" t="s">
        <v>76</v>
      </c>
      <c r="B14" s="111" t="str">
        <f t="array" ref="B14">_xlfn.IFS(J14&gt;F14,$B$47,J14&lt;F14,$B$46,J14=F14,"-")</f>
        <v>↑</v>
      </c>
      <c r="C14" s="94">
        <v>179177</v>
      </c>
      <c r="D14" s="94">
        <v>170914</v>
      </c>
      <c r="E14" s="94">
        <v>8263</v>
      </c>
      <c r="F14" s="193">
        <v>4.5999999999999996</v>
      </c>
      <c r="G14" s="94">
        <v>178581</v>
      </c>
      <c r="H14" s="94">
        <v>170815</v>
      </c>
      <c r="I14" s="94">
        <v>7766</v>
      </c>
      <c r="J14" s="193">
        <v>4.3</v>
      </c>
      <c r="K14" s="94">
        <v>174103</v>
      </c>
      <c r="L14" s="94">
        <v>167366</v>
      </c>
      <c r="M14" s="94">
        <v>6737</v>
      </c>
      <c r="N14" s="193">
        <v>3.9</v>
      </c>
    </row>
    <row r="15" spans="1:15" ht="28.5" customHeight="1" x14ac:dyDescent="0.2">
      <c r="A15" s="60" t="s">
        <v>77</v>
      </c>
      <c r="B15" s="111" t="str">
        <f t="array" ref="B15">_xlfn.IFS(J15&gt;F15,$B$47,J15&lt;F15,$B$46,J15=F15,"-")</f>
        <v>↑</v>
      </c>
      <c r="C15" s="94">
        <v>42684</v>
      </c>
      <c r="D15" s="94">
        <v>40333</v>
      </c>
      <c r="E15" s="94">
        <v>2351</v>
      </c>
      <c r="F15" s="193">
        <v>5.5</v>
      </c>
      <c r="G15" s="94">
        <v>41810</v>
      </c>
      <c r="H15" s="94">
        <v>39606</v>
      </c>
      <c r="I15" s="94">
        <v>2204</v>
      </c>
      <c r="J15" s="193">
        <v>5.3</v>
      </c>
      <c r="K15" s="94">
        <v>42171</v>
      </c>
      <c r="L15" s="94">
        <v>40116</v>
      </c>
      <c r="M15" s="94">
        <v>2055</v>
      </c>
      <c r="N15" s="193">
        <v>4.9000000000000004</v>
      </c>
    </row>
    <row r="16" spans="1:15" ht="28.5" customHeight="1" x14ac:dyDescent="0.2">
      <c r="A16" s="60" t="s">
        <v>78</v>
      </c>
      <c r="B16" s="111" t="str">
        <f t="array" ref="B16">_xlfn.IFS(J16&gt;F16,$B$47,J16&lt;F16,$B$46,J16=F16,"-")</f>
        <v>↑</v>
      </c>
      <c r="C16" s="94">
        <v>88871</v>
      </c>
      <c r="D16" s="94">
        <v>84870</v>
      </c>
      <c r="E16" s="94">
        <v>4001</v>
      </c>
      <c r="F16" s="193">
        <v>4.5</v>
      </c>
      <c r="G16" s="93">
        <v>87051</v>
      </c>
      <c r="H16" s="93">
        <v>83380</v>
      </c>
      <c r="I16" s="93">
        <v>3671</v>
      </c>
      <c r="J16" s="192">
        <v>4.2</v>
      </c>
      <c r="K16" s="94">
        <v>85949</v>
      </c>
      <c r="L16" s="94">
        <v>82404</v>
      </c>
      <c r="M16" s="94">
        <v>3545</v>
      </c>
      <c r="N16" s="193">
        <v>4.0999999999999996</v>
      </c>
    </row>
    <row r="17" spans="1:32" ht="28.5" customHeight="1" x14ac:dyDescent="0.2">
      <c r="A17" s="60" t="s">
        <v>79</v>
      </c>
      <c r="B17" s="111" t="str">
        <f t="array" ref="B17">_xlfn.IFS(J17&gt;F17,$B$47,J17&lt;F17,$B$46,J17=F17,"-")</f>
        <v>↑</v>
      </c>
      <c r="C17" s="94">
        <v>220489</v>
      </c>
      <c r="D17" s="94">
        <v>210402</v>
      </c>
      <c r="E17" s="94">
        <v>10087</v>
      </c>
      <c r="F17" s="193">
        <v>4.5999999999999996</v>
      </c>
      <c r="G17" s="93">
        <v>218664</v>
      </c>
      <c r="H17" s="93">
        <v>209302</v>
      </c>
      <c r="I17" s="93">
        <v>9362</v>
      </c>
      <c r="J17" s="192">
        <v>4.3</v>
      </c>
      <c r="K17" s="94">
        <v>214079</v>
      </c>
      <c r="L17" s="94">
        <v>205570</v>
      </c>
      <c r="M17" s="94">
        <v>8509</v>
      </c>
      <c r="N17" s="193">
        <v>4</v>
      </c>
    </row>
    <row r="18" spans="1:32" ht="28.5" customHeight="1" x14ac:dyDescent="0.2">
      <c r="A18" s="32"/>
      <c r="B18" s="112"/>
      <c r="C18" s="113"/>
      <c r="D18" s="113"/>
      <c r="E18" s="113"/>
      <c r="F18" s="58"/>
      <c r="G18" s="113"/>
      <c r="H18" s="113"/>
      <c r="I18" s="113"/>
      <c r="J18" s="58"/>
      <c r="K18" s="113"/>
      <c r="L18" s="113"/>
      <c r="M18" s="113"/>
      <c r="N18" s="58"/>
    </row>
    <row r="19" spans="1:32" ht="28.5" customHeight="1" x14ac:dyDescent="0.2">
      <c r="A19" s="33"/>
      <c r="B19" s="112"/>
      <c r="C19" s="114"/>
      <c r="D19" s="114"/>
      <c r="E19" s="114"/>
      <c r="F19" s="34"/>
      <c r="G19" s="115"/>
      <c r="H19" s="115"/>
      <c r="I19" s="115"/>
      <c r="J19" s="116"/>
      <c r="K19" s="115"/>
      <c r="L19" s="115"/>
      <c r="M19" s="115"/>
      <c r="N19" s="35"/>
    </row>
    <row r="20" spans="1:32" ht="28.5" customHeight="1" x14ac:dyDescent="0.2">
      <c r="A20" s="200" t="s">
        <v>80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</row>
    <row r="21" spans="1:32" ht="28.5" customHeight="1" x14ac:dyDescent="0.2">
      <c r="A21" s="200" t="s">
        <v>11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</row>
    <row r="22" spans="1:32" ht="28.5" customHeight="1" thickBot="1" x14ac:dyDescent="0.25">
      <c r="A22" s="152"/>
      <c r="B22" s="20"/>
      <c r="C22" s="212">
        <v>45689</v>
      </c>
      <c r="D22" s="201"/>
      <c r="E22" s="201"/>
      <c r="F22" s="201"/>
      <c r="G22" s="212">
        <v>45688</v>
      </c>
      <c r="H22" s="201"/>
      <c r="I22" s="201"/>
      <c r="J22" s="201"/>
      <c r="K22" s="212">
        <v>45329</v>
      </c>
      <c r="L22" s="201"/>
      <c r="M22" s="201"/>
      <c r="N22" s="201"/>
    </row>
    <row r="23" spans="1:32" ht="28.5" customHeight="1" thickBot="1" x14ac:dyDescent="0.25">
      <c r="A23" s="215" t="s">
        <v>81</v>
      </c>
      <c r="B23" s="213"/>
      <c r="C23" s="144" t="s">
        <v>12</v>
      </c>
      <c r="D23" s="144" t="s">
        <v>13</v>
      </c>
      <c r="E23" s="208" t="s">
        <v>14</v>
      </c>
      <c r="F23" s="209"/>
      <c r="G23" s="82" t="s">
        <v>12</v>
      </c>
      <c r="H23" s="83" t="s">
        <v>13</v>
      </c>
      <c r="I23" s="208" t="s">
        <v>14</v>
      </c>
      <c r="J23" s="209"/>
      <c r="K23" s="82" t="s">
        <v>12</v>
      </c>
      <c r="L23" s="83" t="s">
        <v>13</v>
      </c>
      <c r="M23" s="208" t="s">
        <v>14</v>
      </c>
      <c r="N23" s="209"/>
    </row>
    <row r="24" spans="1:32" ht="28.5" customHeight="1" thickBot="1" x14ac:dyDescent="0.25">
      <c r="A24" s="216"/>
      <c r="B24" s="214"/>
      <c r="C24" s="144" t="s">
        <v>16</v>
      </c>
      <c r="D24" s="144" t="s">
        <v>17</v>
      </c>
      <c r="E24" s="144" t="s">
        <v>18</v>
      </c>
      <c r="F24" s="117" t="s">
        <v>19</v>
      </c>
      <c r="G24" s="82" t="s">
        <v>16</v>
      </c>
      <c r="H24" s="83" t="s">
        <v>17</v>
      </c>
      <c r="I24" s="83" t="s">
        <v>18</v>
      </c>
      <c r="J24" s="117" t="s">
        <v>19</v>
      </c>
      <c r="K24" s="82" t="s">
        <v>16</v>
      </c>
      <c r="L24" s="83" t="s">
        <v>17</v>
      </c>
      <c r="M24" s="83" t="s">
        <v>18</v>
      </c>
      <c r="N24" s="106" t="s">
        <v>19</v>
      </c>
    </row>
    <row r="25" spans="1:32" ht="28.5" customHeight="1" x14ac:dyDescent="0.2">
      <c r="A25" s="152"/>
      <c r="B25" s="29"/>
      <c r="C25" s="145"/>
      <c r="D25" s="145"/>
      <c r="E25" s="145"/>
      <c r="F25" s="88"/>
      <c r="G25" s="90"/>
      <c r="H25" s="90"/>
      <c r="I25" s="90"/>
      <c r="J25" s="89"/>
      <c r="K25" s="90"/>
      <c r="L25" s="90"/>
      <c r="M25" s="90"/>
      <c r="N25" s="118"/>
    </row>
    <row r="26" spans="1:32" ht="28.5" customHeight="1" x14ac:dyDescent="0.2">
      <c r="A26" s="146" t="s">
        <v>82</v>
      </c>
      <c r="B26" s="111" t="str">
        <f t="array" ref="B26">_xlfn.IFS(J26&gt;F26,$B$50,J26&lt;F26,$B$49,J26=F26,"-")</f>
        <v>-</v>
      </c>
      <c r="C26" s="94">
        <v>13709</v>
      </c>
      <c r="D26" s="94">
        <v>13074</v>
      </c>
      <c r="E26" s="94">
        <v>635</v>
      </c>
      <c r="F26" s="193">
        <v>4.5999999999999996</v>
      </c>
      <c r="G26" s="94">
        <v>13535</v>
      </c>
      <c r="H26" s="94">
        <v>12912</v>
      </c>
      <c r="I26" s="94">
        <v>623</v>
      </c>
      <c r="J26" s="193">
        <v>4.5999999999999996</v>
      </c>
      <c r="K26" s="94">
        <v>13198</v>
      </c>
      <c r="L26" s="94">
        <v>12631</v>
      </c>
      <c r="M26" s="94">
        <v>567</v>
      </c>
      <c r="N26" s="193">
        <v>4.3</v>
      </c>
    </row>
    <row r="27" spans="1:32" ht="28.5" customHeight="1" x14ac:dyDescent="0.2">
      <c r="A27" s="146" t="s">
        <v>83</v>
      </c>
      <c r="B27" s="111" t="str">
        <f t="array" ref="B27">_xlfn.IFS(J27&gt;F27,$B$50,J27&lt;F27,$B$49,J27=F27,"-")</f>
        <v>↑</v>
      </c>
      <c r="C27" s="94">
        <v>14086</v>
      </c>
      <c r="D27" s="94">
        <v>13478</v>
      </c>
      <c r="E27" s="94">
        <v>608</v>
      </c>
      <c r="F27" s="193">
        <v>4.3</v>
      </c>
      <c r="G27" s="94">
        <v>13997</v>
      </c>
      <c r="H27" s="94">
        <v>13433</v>
      </c>
      <c r="I27" s="94">
        <v>564</v>
      </c>
      <c r="J27" s="193">
        <v>4</v>
      </c>
      <c r="K27" s="94">
        <v>12157</v>
      </c>
      <c r="L27" s="94">
        <v>11614</v>
      </c>
      <c r="M27" s="94">
        <v>543</v>
      </c>
      <c r="N27" s="193">
        <v>4.5</v>
      </c>
    </row>
    <row r="28" spans="1:32" ht="28.5" customHeight="1" x14ac:dyDescent="0.2">
      <c r="A28" s="146" t="s">
        <v>84</v>
      </c>
      <c r="B28" s="111" t="str">
        <f t="array" ref="B28">_xlfn.IFS(J28&gt;F28,$B$50,J28&lt;F28,$B$49,J28=F28,"-")</f>
        <v>↑</v>
      </c>
      <c r="C28" s="94">
        <v>16604</v>
      </c>
      <c r="D28" s="94">
        <v>16015</v>
      </c>
      <c r="E28" s="94">
        <v>589</v>
      </c>
      <c r="F28" s="193">
        <v>3.5</v>
      </c>
      <c r="G28" s="94">
        <v>16501</v>
      </c>
      <c r="H28" s="94">
        <v>15962</v>
      </c>
      <c r="I28" s="94">
        <v>539</v>
      </c>
      <c r="J28" s="193">
        <v>3.3</v>
      </c>
      <c r="K28" s="94">
        <v>13898</v>
      </c>
      <c r="L28" s="94">
        <v>13420</v>
      </c>
      <c r="M28" s="94">
        <v>478</v>
      </c>
      <c r="N28" s="193">
        <v>3.4</v>
      </c>
    </row>
    <row r="29" spans="1:32" ht="28.5" customHeight="1" x14ac:dyDescent="0.2">
      <c r="A29" s="146" t="s">
        <v>85</v>
      </c>
      <c r="B29" s="111" t="str">
        <f t="array" ref="B29">_xlfn.IFS(J29&gt;F29,$B$50,J29&lt;F29,$B$49,J29=F29,"-")</f>
        <v>↑</v>
      </c>
      <c r="C29" s="94">
        <v>90093</v>
      </c>
      <c r="D29" s="94">
        <v>86811</v>
      </c>
      <c r="E29" s="94">
        <v>3282</v>
      </c>
      <c r="F29" s="193">
        <v>3.6</v>
      </c>
      <c r="G29" s="94">
        <v>89446</v>
      </c>
      <c r="H29" s="94">
        <v>86423</v>
      </c>
      <c r="I29" s="94">
        <v>3023</v>
      </c>
      <c r="J29" s="193">
        <v>3.4</v>
      </c>
      <c r="K29" s="94">
        <v>82217</v>
      </c>
      <c r="L29" s="94">
        <v>79514</v>
      </c>
      <c r="M29" s="94">
        <v>2703</v>
      </c>
      <c r="N29" s="193">
        <v>3.3</v>
      </c>
    </row>
    <row r="30" spans="1:32" ht="28.5" customHeight="1" x14ac:dyDescent="0.2">
      <c r="A30" s="146" t="s">
        <v>71</v>
      </c>
      <c r="B30" s="111" t="str">
        <f t="array" ref="B30">_xlfn.IFS(J30&gt;F30,$B$50,J30&lt;F30,$B$49,J30=F30,"-")</f>
        <v>↑</v>
      </c>
      <c r="C30" s="94">
        <v>69469</v>
      </c>
      <c r="D30" s="94">
        <v>66175</v>
      </c>
      <c r="E30" s="94">
        <v>3294</v>
      </c>
      <c r="F30" s="193">
        <v>4.7</v>
      </c>
      <c r="G30" s="94">
        <v>69010</v>
      </c>
      <c r="H30" s="94">
        <v>65943</v>
      </c>
      <c r="I30" s="94">
        <v>3067</v>
      </c>
      <c r="J30" s="193">
        <v>4.4000000000000004</v>
      </c>
      <c r="K30" s="94">
        <v>60392</v>
      </c>
      <c r="L30" s="94">
        <v>57711</v>
      </c>
      <c r="M30" s="94">
        <v>2681</v>
      </c>
      <c r="N30" s="193">
        <v>4.4000000000000004</v>
      </c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2" ht="28.5" customHeight="1" x14ac:dyDescent="0.2">
      <c r="A31" s="146" t="s">
        <v>86</v>
      </c>
      <c r="B31" s="111" t="str">
        <f t="array" ref="B31">_xlfn.IFS(J31&gt;F31,$B$50,J31&lt;F31,$B$49,J31=F31,"-")</f>
        <v>↑</v>
      </c>
      <c r="C31" s="94">
        <v>10837</v>
      </c>
      <c r="D31" s="94">
        <v>10148</v>
      </c>
      <c r="E31" s="94">
        <v>689</v>
      </c>
      <c r="F31" s="193">
        <v>6.4</v>
      </c>
      <c r="G31" s="94">
        <v>10716</v>
      </c>
      <c r="H31" s="94">
        <v>10078</v>
      </c>
      <c r="I31" s="94">
        <v>638</v>
      </c>
      <c r="J31" s="193">
        <v>6</v>
      </c>
      <c r="K31" s="94">
        <v>10932</v>
      </c>
      <c r="L31" s="94">
        <v>10349</v>
      </c>
      <c r="M31" s="94">
        <v>583</v>
      </c>
      <c r="N31" s="193">
        <v>5.3</v>
      </c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</row>
    <row r="32" spans="1:32" ht="28.5" customHeight="1" x14ac:dyDescent="0.2">
      <c r="A32" s="146" t="s">
        <v>72</v>
      </c>
      <c r="B32" s="111" t="str">
        <f t="array" ref="B32">_xlfn.IFS(J32&gt;F32,$B$50,J32&lt;F32,$B$49,J32=F32,"-")</f>
        <v>↑</v>
      </c>
      <c r="C32" s="94">
        <v>19558</v>
      </c>
      <c r="D32" s="94">
        <v>18631</v>
      </c>
      <c r="E32" s="94">
        <v>927</v>
      </c>
      <c r="F32" s="193">
        <v>4.7</v>
      </c>
      <c r="G32" s="94">
        <v>19345</v>
      </c>
      <c r="H32" s="94">
        <v>18467</v>
      </c>
      <c r="I32" s="94">
        <v>878</v>
      </c>
      <c r="J32" s="193">
        <v>4.5</v>
      </c>
      <c r="K32" s="94">
        <v>20359</v>
      </c>
      <c r="L32" s="94">
        <v>19545</v>
      </c>
      <c r="M32" s="94">
        <v>814</v>
      </c>
      <c r="N32" s="193">
        <v>4</v>
      </c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 s="71" customFormat="1" ht="28.5" customHeight="1" x14ac:dyDescent="0.2">
      <c r="A33" s="146" t="s">
        <v>87</v>
      </c>
      <c r="B33" s="111" t="str">
        <f t="array" ref="B33">_xlfn.IFS(J32&gt;F32,$B$50,J32&lt;F32,$B$49,J32=F32,"-")</f>
        <v>↑</v>
      </c>
      <c r="C33" s="94">
        <v>17248</v>
      </c>
      <c r="D33" s="94">
        <v>16584</v>
      </c>
      <c r="E33" s="94">
        <v>664</v>
      </c>
      <c r="F33" s="193">
        <v>3.8</v>
      </c>
      <c r="G33" s="94">
        <v>17142</v>
      </c>
      <c r="H33" s="94">
        <v>16522</v>
      </c>
      <c r="I33" s="94">
        <v>620</v>
      </c>
      <c r="J33" s="193">
        <v>3.6</v>
      </c>
      <c r="K33" s="94">
        <v>13888</v>
      </c>
      <c r="L33" s="94">
        <v>13407</v>
      </c>
      <c r="M33" s="94">
        <v>481</v>
      </c>
      <c r="N33" s="193">
        <v>3.5</v>
      </c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 ht="28.5" customHeight="1" x14ac:dyDescent="0.2">
      <c r="A34" s="146" t="s">
        <v>88</v>
      </c>
      <c r="B34" s="111" t="str">
        <f t="array" ref="B34">_xlfn.IFS(J33&gt;F33,$B$50,J33&lt;F33,$B$49,J33=F33,"-")</f>
        <v>↑</v>
      </c>
      <c r="C34" s="94">
        <v>25056</v>
      </c>
      <c r="D34" s="94">
        <v>24095</v>
      </c>
      <c r="E34" s="94">
        <v>961</v>
      </c>
      <c r="F34" s="193">
        <v>3.8</v>
      </c>
      <c r="G34" s="94">
        <v>24830</v>
      </c>
      <c r="H34" s="94">
        <v>23950</v>
      </c>
      <c r="I34" s="94">
        <v>880</v>
      </c>
      <c r="J34" s="193">
        <v>3.5</v>
      </c>
      <c r="K34" s="94">
        <v>22474</v>
      </c>
      <c r="L34" s="94">
        <v>21657</v>
      </c>
      <c r="M34" s="94">
        <v>817</v>
      </c>
      <c r="N34" s="193">
        <v>3.6</v>
      </c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ht="28.5" customHeight="1" x14ac:dyDescent="0.2">
      <c r="A35" s="146" t="s">
        <v>89</v>
      </c>
      <c r="B35" s="111" t="str">
        <f t="array" ref="B35">_xlfn.IFS(J34&gt;F34,$B$50,J34&lt;F34,$B$49,J34=F34,"-")</f>
        <v>↑</v>
      </c>
      <c r="C35" s="94">
        <v>41933</v>
      </c>
      <c r="D35" s="94">
        <v>40311</v>
      </c>
      <c r="E35" s="94">
        <v>1622</v>
      </c>
      <c r="F35" s="193">
        <v>3.9</v>
      </c>
      <c r="G35" s="94">
        <v>41765</v>
      </c>
      <c r="H35" s="94">
        <v>40276</v>
      </c>
      <c r="I35" s="94">
        <v>1489</v>
      </c>
      <c r="J35" s="193">
        <v>3.6</v>
      </c>
      <c r="K35" s="94">
        <v>39119</v>
      </c>
      <c r="L35" s="94">
        <v>37676</v>
      </c>
      <c r="M35" s="94">
        <v>1443</v>
      </c>
      <c r="N35" s="193">
        <v>3.7</v>
      </c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28.5" customHeight="1" x14ac:dyDescent="0.2">
      <c r="A36" s="146" t="s">
        <v>90</v>
      </c>
      <c r="B36" s="111" t="str">
        <f t="array" ref="B36">_xlfn.IFS(J35&gt;F35,$B$50,J35&lt;F35,$B$49,J35=F35,"-")</f>
        <v>↑</v>
      </c>
      <c r="C36" s="94">
        <v>23347</v>
      </c>
      <c r="D36" s="94">
        <v>22462</v>
      </c>
      <c r="E36" s="94">
        <v>885</v>
      </c>
      <c r="F36" s="193">
        <v>3.8</v>
      </c>
      <c r="G36" s="94">
        <v>23222</v>
      </c>
      <c r="H36" s="94">
        <v>22449</v>
      </c>
      <c r="I36" s="94">
        <v>773</v>
      </c>
      <c r="J36" s="193">
        <v>3.3</v>
      </c>
      <c r="K36" s="94">
        <v>19215</v>
      </c>
      <c r="L36" s="94">
        <v>18565</v>
      </c>
      <c r="M36" s="94">
        <v>650</v>
      </c>
      <c r="N36" s="193">
        <v>3.4</v>
      </c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 ht="28.5" customHeight="1" x14ac:dyDescent="0.2">
      <c r="A37" s="146" t="s">
        <v>91</v>
      </c>
      <c r="B37" s="111" t="str">
        <f t="array" ref="B37">_xlfn.IFS(J36&gt;F36,$B$50,J36&lt;F36,$B$49,J36=F36,"-")</f>
        <v>↑</v>
      </c>
      <c r="C37" s="94">
        <v>16226</v>
      </c>
      <c r="D37" s="94">
        <v>15511</v>
      </c>
      <c r="E37" s="94">
        <v>715</v>
      </c>
      <c r="F37" s="193">
        <v>4.4000000000000004</v>
      </c>
      <c r="G37" s="94">
        <v>16135</v>
      </c>
      <c r="H37" s="94">
        <v>15460</v>
      </c>
      <c r="I37" s="94">
        <v>675</v>
      </c>
      <c r="J37" s="193">
        <v>4.2</v>
      </c>
      <c r="K37" s="94">
        <v>18355</v>
      </c>
      <c r="L37" s="94">
        <v>17694</v>
      </c>
      <c r="M37" s="94">
        <v>661</v>
      </c>
      <c r="N37" s="193">
        <v>3.6</v>
      </c>
    </row>
    <row r="38" spans="1:32" ht="28.5" customHeight="1" x14ac:dyDescent="0.2">
      <c r="A38" s="146" t="s">
        <v>92</v>
      </c>
      <c r="B38" s="111" t="str">
        <f t="array" ref="B38">_xlfn.IFS(J37&gt;F37,$B$50,J37&lt;F37,$B$49,J37=F37,"-")</f>
        <v>↑</v>
      </c>
      <c r="C38" s="94">
        <v>15538</v>
      </c>
      <c r="D38" s="94">
        <v>14967</v>
      </c>
      <c r="E38" s="94">
        <v>571</v>
      </c>
      <c r="F38" s="193">
        <v>3.7</v>
      </c>
      <c r="G38" s="94">
        <v>15493</v>
      </c>
      <c r="H38" s="94">
        <v>14953</v>
      </c>
      <c r="I38" s="94">
        <v>540</v>
      </c>
      <c r="J38" s="193">
        <v>3.5</v>
      </c>
      <c r="K38" s="94">
        <v>14475</v>
      </c>
      <c r="L38" s="94">
        <v>13979</v>
      </c>
      <c r="M38" s="94">
        <v>496</v>
      </c>
      <c r="N38" s="193">
        <v>3.4</v>
      </c>
    </row>
    <row r="39" spans="1:32" ht="28.5" customHeight="1" x14ac:dyDescent="0.2">
      <c r="A39" s="146" t="s">
        <v>93</v>
      </c>
      <c r="B39" s="111" t="str">
        <f t="array" ref="B39">_xlfn.IFS(J38&gt;F38,$B$50,J38&lt;F38,$B$49,J38=F38,"-")</f>
        <v>↑</v>
      </c>
      <c r="C39" s="94">
        <v>52316</v>
      </c>
      <c r="D39" s="94">
        <v>50494</v>
      </c>
      <c r="E39" s="94">
        <v>1822</v>
      </c>
      <c r="F39" s="193">
        <v>3.5</v>
      </c>
      <c r="G39" s="94">
        <v>51918</v>
      </c>
      <c r="H39" s="94">
        <v>50277</v>
      </c>
      <c r="I39" s="94">
        <v>1641</v>
      </c>
      <c r="J39" s="193">
        <v>3.2</v>
      </c>
      <c r="K39" s="94">
        <v>54989</v>
      </c>
      <c r="L39" s="94">
        <v>53398</v>
      </c>
      <c r="M39" s="94">
        <v>1591</v>
      </c>
      <c r="N39" s="193">
        <v>2.9</v>
      </c>
    </row>
    <row r="40" spans="1:32" ht="28.5" customHeight="1" x14ac:dyDescent="0.2">
      <c r="A40" s="146" t="s">
        <v>94</v>
      </c>
      <c r="B40" s="111" t="str">
        <f t="array" ref="B40">_xlfn.IFS(J39&gt;F39,$B$50,J39&lt;F39,$B$49,J39=F39,"-")</f>
        <v>↑</v>
      </c>
      <c r="C40" s="94">
        <v>18833</v>
      </c>
      <c r="D40" s="94">
        <v>17695</v>
      </c>
      <c r="E40" s="94">
        <v>1138</v>
      </c>
      <c r="F40" s="193">
        <v>6</v>
      </c>
      <c r="G40" s="94">
        <v>18648</v>
      </c>
      <c r="H40" s="94">
        <v>17572</v>
      </c>
      <c r="I40" s="94">
        <v>1076</v>
      </c>
      <c r="J40" s="193">
        <v>5.8</v>
      </c>
      <c r="K40" s="94">
        <v>16850</v>
      </c>
      <c r="L40" s="94">
        <v>15906</v>
      </c>
      <c r="M40" s="94">
        <v>944</v>
      </c>
      <c r="N40" s="193">
        <v>5.6</v>
      </c>
    </row>
    <row r="41" spans="1:32" ht="28.5" customHeight="1" x14ac:dyDescent="0.2">
      <c r="A41" s="146" t="s">
        <v>95</v>
      </c>
      <c r="B41" s="111" t="str">
        <f t="array" ref="B41">_xlfn.IFS(J40&gt;F40,$B$50,J40&lt;F40,$B$49,J40=F40,"-")</f>
        <v>↑</v>
      </c>
      <c r="C41" s="94">
        <v>12714</v>
      </c>
      <c r="D41" s="94">
        <v>12233</v>
      </c>
      <c r="E41" s="94">
        <v>481</v>
      </c>
      <c r="F41" s="193">
        <v>3.8</v>
      </c>
      <c r="G41" s="94">
        <v>12501</v>
      </c>
      <c r="H41" s="94">
        <v>12076</v>
      </c>
      <c r="I41" s="94">
        <v>425</v>
      </c>
      <c r="J41" s="193">
        <v>3.4</v>
      </c>
      <c r="K41" s="94">
        <v>11075</v>
      </c>
      <c r="L41" s="94">
        <v>10672</v>
      </c>
      <c r="M41" s="94">
        <v>403</v>
      </c>
      <c r="N41" s="193">
        <v>3.6</v>
      </c>
      <c r="O41" s="77"/>
    </row>
    <row r="42" spans="1:32" ht="28.5" customHeight="1" x14ac:dyDescent="0.2">
      <c r="A42" s="146" t="s">
        <v>96</v>
      </c>
      <c r="B42" s="111" t="str">
        <f t="array" ref="B42">_xlfn.IFS(J41&gt;F41,$B$50,J41&lt;F41,$B$49,J41=F41,"-")</f>
        <v>↑</v>
      </c>
      <c r="C42" s="94">
        <v>64782</v>
      </c>
      <c r="D42" s="94">
        <v>62224</v>
      </c>
      <c r="E42" s="94">
        <v>2558</v>
      </c>
      <c r="F42" s="193">
        <v>3.9</v>
      </c>
      <c r="G42" s="94">
        <v>64343</v>
      </c>
      <c r="H42" s="94">
        <v>61993</v>
      </c>
      <c r="I42" s="94">
        <v>2350</v>
      </c>
      <c r="J42" s="193">
        <v>3.7</v>
      </c>
      <c r="K42" s="94">
        <v>61406</v>
      </c>
      <c r="L42" s="94">
        <v>59286</v>
      </c>
      <c r="M42" s="94">
        <v>2120</v>
      </c>
      <c r="N42" s="193">
        <v>3.5</v>
      </c>
    </row>
    <row r="43" spans="1:32" ht="28.5" customHeight="1" x14ac:dyDescent="0.2">
      <c r="A43" s="146" t="s">
        <v>97</v>
      </c>
      <c r="B43" s="111" t="str">
        <f t="array" ref="B43">_xlfn.IFS(J42&gt;F42,$B$50,J42&lt;F42,$B$49,J42=F42,"-")</f>
        <v>↑</v>
      </c>
      <c r="C43" s="94">
        <v>40559</v>
      </c>
      <c r="D43" s="94">
        <v>38582</v>
      </c>
      <c r="E43" s="94">
        <v>1977</v>
      </c>
      <c r="F43" s="193">
        <v>4.9000000000000004</v>
      </c>
      <c r="G43" s="94">
        <v>40288</v>
      </c>
      <c r="H43" s="94">
        <v>38438</v>
      </c>
      <c r="I43" s="94">
        <v>1850</v>
      </c>
      <c r="J43" s="193">
        <v>4.5999999999999996</v>
      </c>
      <c r="K43" s="94">
        <v>41823</v>
      </c>
      <c r="L43" s="94">
        <v>40107</v>
      </c>
      <c r="M43" s="94">
        <v>1716</v>
      </c>
      <c r="N43" s="193">
        <v>4.0999999999999996</v>
      </c>
    </row>
    <row r="44" spans="1:32" ht="28.5" customHeight="1" x14ac:dyDescent="0.2">
      <c r="A44" s="146" t="s">
        <v>98</v>
      </c>
      <c r="B44" s="111" t="str">
        <f t="array" ref="B44">_xlfn.IFS(J43&gt;F43,$B$50,J43&lt;F43,$B$49,J43=F43,"-")</f>
        <v>↑</v>
      </c>
      <c r="C44" s="94">
        <v>14737</v>
      </c>
      <c r="D44" s="94">
        <v>14152</v>
      </c>
      <c r="E44" s="94">
        <v>585</v>
      </c>
      <c r="F44" s="193">
        <v>4</v>
      </c>
      <c r="G44" s="94">
        <v>14689</v>
      </c>
      <c r="H44" s="94">
        <v>14139</v>
      </c>
      <c r="I44" s="94">
        <v>550</v>
      </c>
      <c r="J44" s="193">
        <v>3.7</v>
      </c>
      <c r="K44" s="94">
        <v>14415</v>
      </c>
      <c r="L44" s="94">
        <v>13892</v>
      </c>
      <c r="M44" s="94">
        <v>523</v>
      </c>
      <c r="N44" s="193">
        <v>3.6</v>
      </c>
    </row>
    <row r="45" spans="1:32" ht="28.5" customHeight="1" x14ac:dyDescent="0.2">
      <c r="A45" s="146" t="s">
        <v>76</v>
      </c>
      <c r="B45" s="111" t="str">
        <f t="array" ref="B45">_xlfn.IFS(J44&gt;F44,$B$50,J44&lt;F44,$B$49,J44=F44,"-")</f>
        <v>↑</v>
      </c>
      <c r="C45" s="94">
        <v>17326</v>
      </c>
      <c r="D45" s="94">
        <v>16412</v>
      </c>
      <c r="E45" s="94">
        <v>914</v>
      </c>
      <c r="F45" s="193">
        <v>5.3</v>
      </c>
      <c r="G45" s="94">
        <v>17310</v>
      </c>
      <c r="H45" s="94">
        <v>16417</v>
      </c>
      <c r="I45" s="94">
        <v>893</v>
      </c>
      <c r="J45" s="193">
        <v>5.2</v>
      </c>
      <c r="K45" s="94">
        <v>17391</v>
      </c>
      <c r="L45" s="94">
        <v>16582</v>
      </c>
      <c r="M45" s="94">
        <v>809</v>
      </c>
      <c r="N45" s="193">
        <v>4.7</v>
      </c>
    </row>
    <row r="46" spans="1:32" ht="28.5" customHeight="1" x14ac:dyDescent="0.2">
      <c r="A46" s="146" t="s">
        <v>99</v>
      </c>
      <c r="B46" s="111" t="str">
        <f t="array" ref="B46">_xlfn.IFS(J45&gt;F45,$B$50,J45&lt;F45,$B$49,J45=F45,"-")</f>
        <v>↑</v>
      </c>
      <c r="C46" s="94">
        <v>27948</v>
      </c>
      <c r="D46" s="94">
        <v>26919</v>
      </c>
      <c r="E46" s="94">
        <v>1029</v>
      </c>
      <c r="F46" s="193">
        <v>3.7</v>
      </c>
      <c r="G46" s="94">
        <v>27806</v>
      </c>
      <c r="H46" s="94">
        <v>26849</v>
      </c>
      <c r="I46" s="94">
        <v>957</v>
      </c>
      <c r="J46" s="193">
        <v>3.4</v>
      </c>
      <c r="K46" s="94">
        <v>27613</v>
      </c>
      <c r="L46" s="94">
        <v>26657</v>
      </c>
      <c r="M46" s="94">
        <v>956</v>
      </c>
      <c r="N46" s="193">
        <v>3.5</v>
      </c>
    </row>
    <row r="47" spans="1:32" ht="28.5" customHeight="1" x14ac:dyDescent="0.2">
      <c r="A47" s="146" t="s">
        <v>77</v>
      </c>
      <c r="B47" s="111" t="str">
        <f t="array" ref="B47">_xlfn.IFS(J46&gt;F46,$B$50,J46&lt;F46,$B$49,J46=F46,"-")</f>
        <v>↑</v>
      </c>
      <c r="C47" s="94">
        <v>16617</v>
      </c>
      <c r="D47" s="94">
        <v>15619</v>
      </c>
      <c r="E47" s="94">
        <v>998</v>
      </c>
      <c r="F47" s="193">
        <v>6</v>
      </c>
      <c r="G47" s="94">
        <v>16255</v>
      </c>
      <c r="H47" s="94">
        <v>15338</v>
      </c>
      <c r="I47" s="94">
        <v>917</v>
      </c>
      <c r="J47" s="193">
        <v>5.6</v>
      </c>
      <c r="K47" s="94">
        <v>15098</v>
      </c>
      <c r="L47" s="94">
        <v>14285</v>
      </c>
      <c r="M47" s="94">
        <v>813</v>
      </c>
      <c r="N47" s="193">
        <v>5.4</v>
      </c>
    </row>
    <row r="48" spans="1:32" ht="28.5" customHeight="1" x14ac:dyDescent="0.2">
      <c r="A48" s="219" t="s">
        <v>100</v>
      </c>
      <c r="B48" s="201"/>
    </row>
    <row r="49" spans="1:2" ht="28.5" customHeight="1" x14ac:dyDescent="0.2">
      <c r="A49" s="28"/>
      <c r="B49" s="66" t="s">
        <v>29</v>
      </c>
    </row>
    <row r="50" spans="1:2" ht="28.5" customHeight="1" x14ac:dyDescent="0.2">
      <c r="A50" s="28"/>
      <c r="B50" s="67" t="s">
        <v>67</v>
      </c>
    </row>
  </sheetData>
  <mergeCells count="21">
    <mergeCell ref="A48:B48"/>
    <mergeCell ref="G4:J4"/>
    <mergeCell ref="E5:F5"/>
    <mergeCell ref="E23:F23"/>
    <mergeCell ref="M5:N5"/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</mergeCells>
  <conditionalFormatting sqref="B8:B17">
    <cfRule type="cellIs" dxfId="1" priority="4" operator="equal">
      <formula>$B$46</formula>
    </cfRule>
    <cfRule type="colorScale" priority="6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7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8:B19">
    <cfRule type="colorScale" priority="54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5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6:B47">
    <cfRule type="cellIs" dxfId="0" priority="59" operator="equal">
      <formula>$B$49</formula>
    </cfRule>
    <cfRule type="colorScale" priority="60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1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zoomScale="70" zoomScaleNormal="70" workbookViewId="0">
      <selection activeCell="V53" sqref="V53"/>
    </sheetView>
  </sheetViews>
  <sheetFormatPr baseColWidth="10" defaultColWidth="8.83203125" defaultRowHeight="15" x14ac:dyDescent="0.2"/>
  <cols>
    <col min="1" max="1" width="9.1640625" style="148" customWidth="1"/>
    <col min="2" max="2" width="11.33203125" style="148" customWidth="1"/>
    <col min="3" max="3" width="19" style="149" customWidth="1"/>
    <col min="4" max="4" width="20.1640625" style="150" customWidth="1"/>
  </cols>
  <sheetData>
    <row r="1" spans="1:6" ht="15.75" customHeight="1" x14ac:dyDescent="0.2">
      <c r="A1" s="224" t="s">
        <v>101</v>
      </c>
      <c r="B1" s="221"/>
      <c r="C1" s="222"/>
      <c r="D1" s="223"/>
      <c r="E1" s="201"/>
      <c r="F1" s="201"/>
    </row>
    <row r="2" spans="1:6" ht="15.75" customHeight="1" x14ac:dyDescent="0.2">
      <c r="A2" s="224" t="s">
        <v>102</v>
      </c>
      <c r="B2" s="221"/>
      <c r="C2" s="222"/>
      <c r="D2" s="223"/>
      <c r="E2" s="201"/>
      <c r="F2" s="201"/>
    </row>
    <row r="3" spans="1:6" x14ac:dyDescent="0.2">
      <c r="A3" s="220" t="s">
        <v>103</v>
      </c>
      <c r="B3" s="221"/>
      <c r="C3" s="222"/>
      <c r="D3" s="223"/>
      <c r="E3" s="201"/>
      <c r="F3" s="201"/>
    </row>
    <row r="4" spans="1:6" x14ac:dyDescent="0.2">
      <c r="A4" s="225" t="s">
        <v>104</v>
      </c>
      <c r="B4" s="221"/>
      <c r="C4" s="222"/>
      <c r="D4" s="223"/>
    </row>
    <row r="5" spans="1:6" ht="15.75" customHeight="1" thickBot="1" x14ac:dyDescent="0.25">
      <c r="A5" s="36" t="s">
        <v>105</v>
      </c>
      <c r="B5" s="36" t="s">
        <v>106</v>
      </c>
      <c r="C5" s="132" t="s">
        <v>107</v>
      </c>
      <c r="D5" s="136" t="s">
        <v>108</v>
      </c>
    </row>
    <row r="6" spans="1:6" ht="15.75" customHeight="1" thickTop="1" x14ac:dyDescent="0.2">
      <c r="A6" s="37">
        <v>2020</v>
      </c>
      <c r="B6" s="196">
        <v>43831</v>
      </c>
      <c r="C6" s="134">
        <v>64672</v>
      </c>
      <c r="D6" s="137">
        <v>2.8</v>
      </c>
    </row>
    <row r="7" spans="1:6" x14ac:dyDescent="0.2">
      <c r="A7" s="37">
        <v>2020</v>
      </c>
      <c r="B7" s="196">
        <v>43862</v>
      </c>
      <c r="C7" s="134">
        <v>68220</v>
      </c>
      <c r="D7" s="137">
        <v>2.9</v>
      </c>
    </row>
    <row r="8" spans="1:6" x14ac:dyDescent="0.2">
      <c r="A8" s="37">
        <v>2020</v>
      </c>
      <c r="B8" s="196">
        <v>43891</v>
      </c>
      <c r="C8" s="134">
        <v>71235</v>
      </c>
      <c r="D8" s="137">
        <v>3.1</v>
      </c>
    </row>
    <row r="9" spans="1:6" x14ac:dyDescent="0.2">
      <c r="A9" s="37">
        <v>2020</v>
      </c>
      <c r="B9" s="196">
        <v>43922</v>
      </c>
      <c r="C9" s="134">
        <v>272781</v>
      </c>
      <c r="D9" s="137">
        <v>11.7</v>
      </c>
    </row>
    <row r="10" spans="1:6" x14ac:dyDescent="0.2">
      <c r="A10" s="37">
        <v>2020</v>
      </c>
      <c r="B10" s="196">
        <v>43952</v>
      </c>
      <c r="C10" s="134">
        <v>216587</v>
      </c>
      <c r="D10" s="137">
        <v>9.3000000000000007</v>
      </c>
    </row>
    <row r="11" spans="1:6" x14ac:dyDescent="0.2">
      <c r="A11" s="37">
        <v>2020</v>
      </c>
      <c r="B11" s="196">
        <v>43983</v>
      </c>
      <c r="C11" s="134">
        <v>182262</v>
      </c>
      <c r="D11" s="137">
        <v>7.8</v>
      </c>
    </row>
    <row r="12" spans="1:6" x14ac:dyDescent="0.2">
      <c r="A12" s="37">
        <v>2020</v>
      </c>
      <c r="B12" s="196">
        <v>44013</v>
      </c>
      <c r="C12" s="134">
        <v>166581</v>
      </c>
      <c r="D12" s="137">
        <v>7.1</v>
      </c>
    </row>
    <row r="13" spans="1:6" x14ac:dyDescent="0.2">
      <c r="A13" s="37">
        <v>2020</v>
      </c>
      <c r="B13" s="196">
        <v>44044</v>
      </c>
      <c r="C13" s="134">
        <v>145795</v>
      </c>
      <c r="D13" s="137">
        <v>6.2</v>
      </c>
    </row>
    <row r="14" spans="1:6" x14ac:dyDescent="0.2">
      <c r="A14" s="37">
        <v>2020</v>
      </c>
      <c r="B14" s="196">
        <v>44075</v>
      </c>
      <c r="C14" s="134">
        <v>137591</v>
      </c>
      <c r="D14" s="137">
        <v>5.8</v>
      </c>
    </row>
    <row r="15" spans="1:6" x14ac:dyDescent="0.2">
      <c r="A15" s="37">
        <v>2020</v>
      </c>
      <c r="B15" s="196">
        <v>44105</v>
      </c>
      <c r="C15" s="134">
        <v>125775</v>
      </c>
      <c r="D15" s="137">
        <v>5.3</v>
      </c>
    </row>
    <row r="16" spans="1:6" x14ac:dyDescent="0.2">
      <c r="A16" s="37">
        <v>2020</v>
      </c>
      <c r="B16" s="196">
        <v>44136</v>
      </c>
      <c r="C16" s="134">
        <v>119509</v>
      </c>
      <c r="D16" s="137">
        <v>5.0999999999999996</v>
      </c>
    </row>
    <row r="17" spans="1:4" x14ac:dyDescent="0.2">
      <c r="A17" s="37">
        <v>2020</v>
      </c>
      <c r="B17" s="196">
        <v>44166</v>
      </c>
      <c r="C17" s="134">
        <v>115370</v>
      </c>
      <c r="D17" s="137">
        <v>4.9000000000000004</v>
      </c>
    </row>
    <row r="18" spans="1:4" x14ac:dyDescent="0.2">
      <c r="A18" s="37">
        <v>2021</v>
      </c>
      <c r="B18" s="196">
        <v>44197</v>
      </c>
      <c r="C18" s="134">
        <v>109050</v>
      </c>
      <c r="D18" s="137">
        <v>4.5999999999999996</v>
      </c>
    </row>
    <row r="19" spans="1:4" x14ac:dyDescent="0.2">
      <c r="A19" s="37">
        <v>2021</v>
      </c>
      <c r="B19" s="196">
        <v>44228</v>
      </c>
      <c r="C19" s="134">
        <v>104520</v>
      </c>
      <c r="D19" s="137">
        <v>4.4000000000000004</v>
      </c>
    </row>
    <row r="20" spans="1:4" x14ac:dyDescent="0.2">
      <c r="A20" s="37">
        <v>2021</v>
      </c>
      <c r="B20" s="196">
        <v>44256</v>
      </c>
      <c r="C20" s="134">
        <v>101304</v>
      </c>
      <c r="D20" s="137">
        <v>4.3</v>
      </c>
    </row>
    <row r="21" spans="1:4" x14ac:dyDescent="0.2">
      <c r="A21" s="37">
        <v>2021</v>
      </c>
      <c r="B21" s="196">
        <v>44287</v>
      </c>
      <c r="C21" s="134">
        <v>98905</v>
      </c>
      <c r="D21" s="137">
        <v>4.2</v>
      </c>
    </row>
    <row r="22" spans="1:4" x14ac:dyDescent="0.2">
      <c r="A22" s="37">
        <v>2021</v>
      </c>
      <c r="B22" s="196">
        <v>44317</v>
      </c>
      <c r="C22" s="134">
        <v>96890</v>
      </c>
      <c r="D22" s="137">
        <v>4.0999999999999996</v>
      </c>
    </row>
    <row r="23" spans="1:4" x14ac:dyDescent="0.2">
      <c r="A23" s="37">
        <v>2021</v>
      </c>
      <c r="B23" s="196">
        <v>44348</v>
      </c>
      <c r="C23" s="134">
        <v>95626</v>
      </c>
      <c r="D23" s="137">
        <v>4</v>
      </c>
    </row>
    <row r="24" spans="1:4" x14ac:dyDescent="0.2">
      <c r="A24" s="37">
        <v>2021</v>
      </c>
      <c r="B24" s="196">
        <v>44378</v>
      </c>
      <c r="C24" s="134">
        <v>93000</v>
      </c>
      <c r="D24" s="137">
        <v>3.9</v>
      </c>
    </row>
    <row r="25" spans="1:4" x14ac:dyDescent="0.2">
      <c r="A25" s="37">
        <v>2021</v>
      </c>
      <c r="B25" s="196">
        <v>44409</v>
      </c>
      <c r="C25" s="134">
        <v>89841</v>
      </c>
      <c r="D25" s="137">
        <v>3.8</v>
      </c>
    </row>
    <row r="26" spans="1:4" x14ac:dyDescent="0.2">
      <c r="A26" s="37">
        <v>2021</v>
      </c>
      <c r="B26" s="196">
        <v>44440</v>
      </c>
      <c r="C26" s="134">
        <v>86172</v>
      </c>
      <c r="D26" s="137">
        <v>3.6</v>
      </c>
    </row>
    <row r="27" spans="1:4" x14ac:dyDescent="0.2">
      <c r="A27" s="37">
        <v>2021</v>
      </c>
      <c r="B27" s="196">
        <v>44470</v>
      </c>
      <c r="C27" s="134">
        <v>83030</v>
      </c>
      <c r="D27" s="137">
        <v>3.5</v>
      </c>
    </row>
    <row r="28" spans="1:4" x14ac:dyDescent="0.2">
      <c r="A28" s="37">
        <v>2021</v>
      </c>
      <c r="B28" s="196">
        <v>44501</v>
      </c>
      <c r="C28" s="134">
        <v>80381</v>
      </c>
      <c r="D28" s="137">
        <v>3.4</v>
      </c>
    </row>
    <row r="29" spans="1:4" x14ac:dyDescent="0.2">
      <c r="A29" s="37">
        <v>2021</v>
      </c>
      <c r="B29" s="196">
        <v>44531</v>
      </c>
      <c r="C29" s="134">
        <v>78529</v>
      </c>
      <c r="D29" s="137">
        <v>3.3</v>
      </c>
    </row>
    <row r="30" spans="1:4" x14ac:dyDescent="0.2">
      <c r="A30" s="37">
        <v>2022</v>
      </c>
      <c r="B30" s="196">
        <v>44562</v>
      </c>
      <c r="C30" s="134">
        <v>77953</v>
      </c>
      <c r="D30" s="137">
        <v>3.3</v>
      </c>
    </row>
    <row r="31" spans="1:4" x14ac:dyDescent="0.2">
      <c r="A31" s="37">
        <v>2022</v>
      </c>
      <c r="B31" s="196">
        <v>44593</v>
      </c>
      <c r="C31" s="134">
        <v>77481</v>
      </c>
      <c r="D31" s="137">
        <v>3.2</v>
      </c>
    </row>
    <row r="32" spans="1:4" x14ac:dyDescent="0.2">
      <c r="A32" s="37">
        <v>2022</v>
      </c>
      <c r="B32" s="196">
        <v>44621</v>
      </c>
      <c r="C32" s="134">
        <v>76965</v>
      </c>
      <c r="D32" s="137">
        <v>3.2</v>
      </c>
    </row>
    <row r="33" spans="1:4" x14ac:dyDescent="0.2">
      <c r="A33" s="37">
        <v>2022</v>
      </c>
      <c r="B33" s="196">
        <v>44652</v>
      </c>
      <c r="C33" s="134">
        <v>76356</v>
      </c>
      <c r="D33" s="137">
        <v>3.2</v>
      </c>
    </row>
    <row r="34" spans="1:4" x14ac:dyDescent="0.2">
      <c r="A34" s="37">
        <v>2022</v>
      </c>
      <c r="B34" s="196">
        <v>44682</v>
      </c>
      <c r="C34" s="134">
        <v>76137</v>
      </c>
      <c r="D34" s="137">
        <v>3.2</v>
      </c>
    </row>
    <row r="35" spans="1:4" x14ac:dyDescent="0.2">
      <c r="A35" s="37">
        <v>2022</v>
      </c>
      <c r="B35" s="196">
        <v>44713</v>
      </c>
      <c r="C35" s="134">
        <v>76473</v>
      </c>
      <c r="D35" s="137">
        <v>3.2</v>
      </c>
    </row>
    <row r="36" spans="1:4" x14ac:dyDescent="0.2">
      <c r="A36" s="37">
        <v>2022</v>
      </c>
      <c r="B36" s="196">
        <v>44743</v>
      </c>
      <c r="C36" s="134">
        <v>77187</v>
      </c>
      <c r="D36" s="137">
        <v>3.2</v>
      </c>
    </row>
    <row r="37" spans="1:4" x14ac:dyDescent="0.2">
      <c r="A37" s="37">
        <v>2022</v>
      </c>
      <c r="B37" s="196">
        <v>44774</v>
      </c>
      <c r="C37" s="134">
        <v>77906</v>
      </c>
      <c r="D37" s="137">
        <v>3.2</v>
      </c>
    </row>
    <row r="38" spans="1:4" x14ac:dyDescent="0.2">
      <c r="A38" s="37">
        <v>2022</v>
      </c>
      <c r="B38" s="196">
        <v>44805</v>
      </c>
      <c r="C38" s="134">
        <v>78040</v>
      </c>
      <c r="D38" s="137">
        <v>3.2</v>
      </c>
    </row>
    <row r="39" spans="1:4" x14ac:dyDescent="0.2">
      <c r="A39" s="37">
        <v>2022</v>
      </c>
      <c r="B39" s="196">
        <v>44835</v>
      </c>
      <c r="C39" s="134">
        <v>77708</v>
      </c>
      <c r="D39" s="137">
        <v>3.2</v>
      </c>
    </row>
    <row r="40" spans="1:4" x14ac:dyDescent="0.2">
      <c r="A40" s="37">
        <v>2022</v>
      </c>
      <c r="B40" s="196">
        <v>44866</v>
      </c>
      <c r="C40" s="134">
        <v>76938</v>
      </c>
      <c r="D40" s="137">
        <v>3.2</v>
      </c>
    </row>
    <row r="41" spans="1:4" x14ac:dyDescent="0.2">
      <c r="A41" s="37">
        <v>2022</v>
      </c>
      <c r="B41" s="196">
        <v>44896</v>
      </c>
      <c r="C41" s="134">
        <v>75778</v>
      </c>
      <c r="D41" s="137">
        <v>3.1</v>
      </c>
    </row>
    <row r="42" spans="1:4" x14ac:dyDescent="0.2">
      <c r="A42" s="37">
        <v>2023</v>
      </c>
      <c r="B42" s="196">
        <v>44927</v>
      </c>
      <c r="C42" s="134">
        <v>74568</v>
      </c>
      <c r="D42" s="137">
        <v>3.1</v>
      </c>
    </row>
    <row r="43" spans="1:4" x14ac:dyDescent="0.2">
      <c r="A43" s="37">
        <v>2023</v>
      </c>
      <c r="B43" s="196">
        <v>44958</v>
      </c>
      <c r="C43" s="134">
        <v>73678</v>
      </c>
      <c r="D43" s="137">
        <v>3</v>
      </c>
    </row>
    <row r="44" spans="1:4" x14ac:dyDescent="0.2">
      <c r="A44" s="37">
        <v>2023</v>
      </c>
      <c r="B44" s="196">
        <v>44986</v>
      </c>
      <c r="C44" s="135">
        <v>72838</v>
      </c>
      <c r="D44" s="138">
        <v>3</v>
      </c>
    </row>
    <row r="45" spans="1:4" x14ac:dyDescent="0.2">
      <c r="A45" s="37">
        <v>2023</v>
      </c>
      <c r="B45" s="196">
        <v>45017</v>
      </c>
      <c r="C45" s="135">
        <v>71636</v>
      </c>
      <c r="D45" s="138">
        <v>2.9</v>
      </c>
    </row>
    <row r="46" spans="1:4" x14ac:dyDescent="0.2">
      <c r="A46" s="37">
        <v>2023</v>
      </c>
      <c r="B46" s="196">
        <v>45047</v>
      </c>
      <c r="C46" s="135">
        <v>70296</v>
      </c>
      <c r="D46" s="138">
        <v>2.8</v>
      </c>
    </row>
    <row r="47" spans="1:4" x14ac:dyDescent="0.2">
      <c r="A47" s="37">
        <v>2023</v>
      </c>
      <c r="B47" s="196">
        <v>45078</v>
      </c>
      <c r="C47" s="135">
        <v>69360</v>
      </c>
      <c r="D47" s="138">
        <v>2.8</v>
      </c>
    </row>
    <row r="48" spans="1:4" x14ac:dyDescent="0.2">
      <c r="A48" s="37">
        <v>2023</v>
      </c>
      <c r="B48" s="196">
        <v>45108</v>
      </c>
      <c r="C48" s="135">
        <v>69575</v>
      </c>
      <c r="D48" s="138">
        <v>2.8</v>
      </c>
    </row>
    <row r="49" spans="1:4" x14ac:dyDescent="0.2">
      <c r="A49" s="37">
        <v>2023</v>
      </c>
      <c r="B49" s="196">
        <v>45139</v>
      </c>
      <c r="C49" s="135">
        <v>71144</v>
      </c>
      <c r="D49" s="138">
        <v>2.9</v>
      </c>
    </row>
    <row r="50" spans="1:4" x14ac:dyDescent="0.2">
      <c r="A50" s="37">
        <v>2023</v>
      </c>
      <c r="B50" s="196">
        <v>45170</v>
      </c>
      <c r="C50" s="135">
        <v>73773</v>
      </c>
      <c r="D50" s="138">
        <v>3</v>
      </c>
    </row>
    <row r="51" spans="1:4" x14ac:dyDescent="0.2">
      <c r="A51" s="37">
        <v>2023</v>
      </c>
      <c r="B51" s="196">
        <v>45200</v>
      </c>
      <c r="C51" s="135">
        <v>76964</v>
      </c>
      <c r="D51" s="138">
        <v>3.1</v>
      </c>
    </row>
    <row r="52" spans="1:4" x14ac:dyDescent="0.2">
      <c r="A52" s="37">
        <v>2023</v>
      </c>
      <c r="B52" s="196">
        <v>45231</v>
      </c>
      <c r="C52" s="135">
        <v>80240</v>
      </c>
      <c r="D52" s="138">
        <v>3.2</v>
      </c>
    </row>
    <row r="53" spans="1:4" x14ac:dyDescent="0.2">
      <c r="A53" s="37">
        <v>2023</v>
      </c>
      <c r="B53" s="196">
        <v>45261</v>
      </c>
      <c r="C53" s="135">
        <v>83275</v>
      </c>
      <c r="D53" s="138">
        <v>3.3</v>
      </c>
    </row>
    <row r="54" spans="1:4" x14ac:dyDescent="0.2">
      <c r="A54" s="37">
        <v>2024</v>
      </c>
      <c r="B54" s="196">
        <v>45292</v>
      </c>
      <c r="C54" s="135">
        <v>85974</v>
      </c>
      <c r="D54" s="138">
        <v>3.4</v>
      </c>
    </row>
    <row r="55" spans="1:4" x14ac:dyDescent="0.2">
      <c r="A55" s="37">
        <v>2024</v>
      </c>
      <c r="B55" s="196">
        <v>45323</v>
      </c>
      <c r="C55" s="135">
        <v>88929</v>
      </c>
      <c r="D55" s="138">
        <v>3.5</v>
      </c>
    </row>
    <row r="56" spans="1:4" x14ac:dyDescent="0.2">
      <c r="A56" s="37">
        <v>2024</v>
      </c>
      <c r="B56" s="196">
        <v>45352</v>
      </c>
      <c r="C56" s="135">
        <v>93207</v>
      </c>
      <c r="D56" s="138">
        <v>3.7</v>
      </c>
    </row>
    <row r="57" spans="1:4" x14ac:dyDescent="0.2">
      <c r="A57" s="37">
        <v>2024</v>
      </c>
      <c r="B57" s="196">
        <v>45383</v>
      </c>
      <c r="C57" s="135">
        <v>99053</v>
      </c>
      <c r="D57" s="138">
        <v>3.9</v>
      </c>
    </row>
    <row r="58" spans="1:4" x14ac:dyDescent="0.2">
      <c r="A58" s="37">
        <v>2024</v>
      </c>
      <c r="B58" s="196">
        <v>45413</v>
      </c>
      <c r="C58" s="135">
        <v>105424</v>
      </c>
      <c r="D58" s="138">
        <v>4.2</v>
      </c>
    </row>
    <row r="59" spans="1:4" x14ac:dyDescent="0.2">
      <c r="A59" s="37">
        <v>2024</v>
      </c>
      <c r="B59" s="196">
        <v>45444</v>
      </c>
      <c r="C59" s="135">
        <v>111177</v>
      </c>
      <c r="D59" s="138">
        <v>4.4000000000000004</v>
      </c>
    </row>
    <row r="60" spans="1:4" x14ac:dyDescent="0.2">
      <c r="A60" s="37">
        <v>2024</v>
      </c>
      <c r="B60" s="196">
        <v>45474</v>
      </c>
      <c r="C60" s="135">
        <v>115123</v>
      </c>
      <c r="D60" s="138">
        <v>4.5</v>
      </c>
    </row>
    <row r="61" spans="1:4" x14ac:dyDescent="0.2">
      <c r="A61" s="37">
        <v>2024</v>
      </c>
      <c r="B61" s="196">
        <v>45505</v>
      </c>
      <c r="C61" s="135">
        <v>116576</v>
      </c>
      <c r="D61" s="138">
        <v>4.5999999999999996</v>
      </c>
    </row>
    <row r="62" spans="1:4" x14ac:dyDescent="0.2">
      <c r="A62" s="37">
        <v>2024</v>
      </c>
      <c r="B62" s="196">
        <v>45536</v>
      </c>
      <c r="C62" s="135">
        <v>115873</v>
      </c>
      <c r="D62" s="138">
        <v>4.5</v>
      </c>
    </row>
    <row r="63" spans="1:4" x14ac:dyDescent="0.2">
      <c r="A63" s="37">
        <v>2024</v>
      </c>
      <c r="B63" s="196">
        <v>45566</v>
      </c>
      <c r="C63" s="135">
        <v>114211</v>
      </c>
      <c r="D63" s="138">
        <v>4.5</v>
      </c>
    </row>
    <row r="64" spans="1:4" x14ac:dyDescent="0.2">
      <c r="A64" s="37">
        <v>2024</v>
      </c>
      <c r="B64" s="196">
        <v>45597</v>
      </c>
      <c r="C64" s="135">
        <v>112954</v>
      </c>
      <c r="D64" s="138">
        <v>4.4000000000000004</v>
      </c>
    </row>
    <row r="65" spans="1:4" x14ac:dyDescent="0.2">
      <c r="A65" s="37">
        <v>2024</v>
      </c>
      <c r="B65" s="196">
        <v>45627</v>
      </c>
      <c r="C65" s="135">
        <v>112637</v>
      </c>
      <c r="D65" s="138">
        <v>4.4000000000000004</v>
      </c>
    </row>
    <row r="66" spans="1:4" x14ac:dyDescent="0.2">
      <c r="A66" s="37">
        <v>2025</v>
      </c>
      <c r="B66" s="196">
        <v>45658</v>
      </c>
      <c r="C66" s="135">
        <v>109341</v>
      </c>
      <c r="D66" s="138">
        <v>4.3</v>
      </c>
    </row>
    <row r="67" spans="1:4" x14ac:dyDescent="0.2">
      <c r="A67" s="37">
        <v>2025</v>
      </c>
      <c r="B67" s="196">
        <v>45689</v>
      </c>
      <c r="C67" s="135">
        <v>107139</v>
      </c>
      <c r="D67" s="138">
        <v>4.2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tabSelected="1" zoomScale="70" zoomScaleNormal="70" workbookViewId="0">
      <selection activeCell="AB10" sqref="AB10"/>
    </sheetView>
  </sheetViews>
  <sheetFormatPr baseColWidth="10" defaultColWidth="8.83203125" defaultRowHeight="15" x14ac:dyDescent="0.2"/>
  <cols>
    <col min="1" max="1" width="9.1640625" style="148" customWidth="1"/>
    <col min="2" max="2" width="11.6640625" style="148" customWidth="1"/>
    <col min="3" max="3" width="9.1640625" style="150" customWidth="1"/>
    <col min="4" max="4" width="13.33203125" style="149" bestFit="1" customWidth="1"/>
    <col min="7" max="8" width="9" bestFit="1" customWidth="1"/>
  </cols>
  <sheetData>
    <row r="1" spans="1:6" ht="15.75" customHeight="1" x14ac:dyDescent="0.2">
      <c r="A1" s="224" t="s">
        <v>101</v>
      </c>
      <c r="B1" s="221"/>
      <c r="C1" s="223"/>
      <c r="D1" s="222"/>
      <c r="E1" s="201"/>
      <c r="F1" s="201"/>
    </row>
    <row r="2" spans="1:6" ht="15.75" customHeight="1" x14ac:dyDescent="0.2">
      <c r="A2" s="224" t="s">
        <v>102</v>
      </c>
      <c r="B2" s="221"/>
      <c r="C2" s="223"/>
      <c r="D2" s="222"/>
      <c r="E2" s="201"/>
      <c r="F2" s="201"/>
    </row>
    <row r="3" spans="1:6" ht="15.75" customHeight="1" x14ac:dyDescent="0.2">
      <c r="A3" s="151"/>
    </row>
    <row r="4" spans="1:6" x14ac:dyDescent="0.2">
      <c r="A4" s="225" t="s">
        <v>104</v>
      </c>
      <c r="B4" s="221"/>
      <c r="C4" s="223"/>
      <c r="D4" s="222"/>
      <c r="E4" s="201"/>
    </row>
    <row r="5" spans="1:6" ht="52.5" customHeight="1" thickBot="1" x14ac:dyDescent="0.25">
      <c r="A5" s="36" t="s">
        <v>105</v>
      </c>
      <c r="B5" s="36" t="s">
        <v>106</v>
      </c>
      <c r="C5" s="136" t="s">
        <v>109</v>
      </c>
      <c r="D5" s="132" t="s">
        <v>110</v>
      </c>
    </row>
    <row r="6" spans="1:6" ht="15.75" customHeight="1" thickTop="1" x14ac:dyDescent="0.2">
      <c r="A6" s="37">
        <v>2020</v>
      </c>
      <c r="B6" s="196">
        <v>43831</v>
      </c>
      <c r="C6" s="137">
        <v>58</v>
      </c>
      <c r="D6" s="134">
        <v>2268881</v>
      </c>
    </row>
    <row r="7" spans="1:6" x14ac:dyDescent="0.2">
      <c r="A7" s="37">
        <v>2020</v>
      </c>
      <c r="B7" s="196">
        <v>43862</v>
      </c>
      <c r="C7" s="137">
        <v>57.9</v>
      </c>
      <c r="D7" s="134">
        <v>2260600</v>
      </c>
    </row>
    <row r="8" spans="1:6" x14ac:dyDescent="0.2">
      <c r="A8" s="37">
        <v>2020</v>
      </c>
      <c r="B8" s="196">
        <v>43891</v>
      </c>
      <c r="C8" s="137">
        <v>57.6</v>
      </c>
      <c r="D8" s="134">
        <v>2251335</v>
      </c>
    </row>
    <row r="9" spans="1:6" x14ac:dyDescent="0.2">
      <c r="A9" s="37">
        <v>2020</v>
      </c>
      <c r="B9" s="196">
        <v>43922</v>
      </c>
      <c r="C9" s="137">
        <v>57.6</v>
      </c>
      <c r="D9" s="134">
        <v>2049869</v>
      </c>
    </row>
    <row r="10" spans="1:6" x14ac:dyDescent="0.2">
      <c r="A10" s="37">
        <v>2020</v>
      </c>
      <c r="B10" s="196">
        <v>43952</v>
      </c>
      <c r="C10" s="137">
        <v>57.8</v>
      </c>
      <c r="D10" s="134">
        <v>2118489</v>
      </c>
    </row>
    <row r="11" spans="1:6" x14ac:dyDescent="0.2">
      <c r="A11" s="37">
        <v>2020</v>
      </c>
      <c r="B11" s="196">
        <v>43983</v>
      </c>
      <c r="C11" s="137">
        <v>57.6</v>
      </c>
      <c r="D11" s="134">
        <v>2145445</v>
      </c>
    </row>
    <row r="12" spans="1:6" x14ac:dyDescent="0.2">
      <c r="A12" s="37">
        <v>2020</v>
      </c>
      <c r="B12" s="196">
        <v>44013</v>
      </c>
      <c r="C12" s="137">
        <v>57.8</v>
      </c>
      <c r="D12" s="134">
        <v>2173869</v>
      </c>
    </row>
    <row r="13" spans="1:6" x14ac:dyDescent="0.2">
      <c r="A13" s="37">
        <v>2020</v>
      </c>
      <c r="B13" s="196">
        <v>44044</v>
      </c>
      <c r="C13" s="137">
        <v>57.8</v>
      </c>
      <c r="D13" s="134">
        <v>2198823</v>
      </c>
    </row>
    <row r="14" spans="1:6" x14ac:dyDescent="0.2">
      <c r="A14" s="37">
        <v>2020</v>
      </c>
      <c r="B14" s="196">
        <v>44075</v>
      </c>
      <c r="C14" s="137">
        <v>58.1</v>
      </c>
      <c r="D14" s="134">
        <v>2219532</v>
      </c>
    </row>
    <row r="15" spans="1:6" x14ac:dyDescent="0.2">
      <c r="A15" s="37">
        <v>2020</v>
      </c>
      <c r="B15" s="196">
        <v>44105</v>
      </c>
      <c r="C15" s="137">
        <v>58</v>
      </c>
      <c r="D15" s="134">
        <v>2233386</v>
      </c>
    </row>
    <row r="16" spans="1:6" x14ac:dyDescent="0.2">
      <c r="A16" s="37">
        <v>2020</v>
      </c>
      <c r="B16" s="196">
        <v>44136</v>
      </c>
      <c r="C16" s="137">
        <v>58</v>
      </c>
      <c r="D16" s="134">
        <v>2241588</v>
      </c>
    </row>
    <row r="17" spans="1:4" x14ac:dyDescent="0.2">
      <c r="A17" s="37">
        <v>2020</v>
      </c>
      <c r="B17" s="196">
        <v>44166</v>
      </c>
      <c r="C17" s="137">
        <v>57.9</v>
      </c>
      <c r="D17" s="134">
        <v>2245612</v>
      </c>
    </row>
    <row r="18" spans="1:4" x14ac:dyDescent="0.2">
      <c r="A18" s="37">
        <v>2021</v>
      </c>
      <c r="B18" s="196">
        <v>44197</v>
      </c>
      <c r="C18" s="137">
        <v>57.8</v>
      </c>
      <c r="D18" s="134">
        <v>2248346</v>
      </c>
    </row>
    <row r="19" spans="1:4" x14ac:dyDescent="0.2">
      <c r="A19" s="37">
        <v>2021</v>
      </c>
      <c r="B19" s="196">
        <v>44228</v>
      </c>
      <c r="C19" s="137">
        <v>57.7</v>
      </c>
      <c r="D19" s="134">
        <v>2251647</v>
      </c>
    </row>
    <row r="20" spans="1:4" x14ac:dyDescent="0.2">
      <c r="A20" s="37">
        <v>2021</v>
      </c>
      <c r="B20" s="196">
        <v>44256</v>
      </c>
      <c r="C20" s="137">
        <v>57.7</v>
      </c>
      <c r="D20" s="134">
        <v>2256609</v>
      </c>
    </row>
    <row r="21" spans="1:4" x14ac:dyDescent="0.2">
      <c r="A21" s="37">
        <v>2021</v>
      </c>
      <c r="B21" s="196">
        <v>44287</v>
      </c>
      <c r="C21" s="137">
        <v>57.7</v>
      </c>
      <c r="D21" s="134">
        <v>2262412</v>
      </c>
    </row>
    <row r="22" spans="1:4" x14ac:dyDescent="0.2">
      <c r="A22" s="37">
        <v>2021</v>
      </c>
      <c r="B22" s="196">
        <v>44317</v>
      </c>
      <c r="C22" s="137">
        <v>57.7</v>
      </c>
      <c r="D22" s="134">
        <v>2268037</v>
      </c>
    </row>
    <row r="23" spans="1:4" x14ac:dyDescent="0.2">
      <c r="A23" s="37">
        <v>2021</v>
      </c>
      <c r="B23" s="196">
        <v>44348</v>
      </c>
      <c r="C23" s="137">
        <v>57.7</v>
      </c>
      <c r="D23" s="134">
        <v>2272304</v>
      </c>
    </row>
    <row r="24" spans="1:4" x14ac:dyDescent="0.2">
      <c r="A24" s="37">
        <v>2021</v>
      </c>
      <c r="B24" s="196">
        <v>44378</v>
      </c>
      <c r="C24" s="137">
        <v>57.6</v>
      </c>
      <c r="D24" s="134">
        <v>2275589</v>
      </c>
    </row>
    <row r="25" spans="1:4" x14ac:dyDescent="0.2">
      <c r="A25" s="37">
        <v>2021</v>
      </c>
      <c r="B25" s="196">
        <v>44409</v>
      </c>
      <c r="C25" s="137">
        <v>57.5</v>
      </c>
      <c r="D25" s="134">
        <v>2278837</v>
      </c>
    </row>
    <row r="26" spans="1:4" x14ac:dyDescent="0.2">
      <c r="A26" s="37">
        <v>2021</v>
      </c>
      <c r="B26" s="196">
        <v>44440</v>
      </c>
      <c r="C26" s="137">
        <v>57.4</v>
      </c>
      <c r="D26" s="134">
        <v>2282766</v>
      </c>
    </row>
    <row r="27" spans="1:4" x14ac:dyDescent="0.2">
      <c r="A27" s="37">
        <v>2021</v>
      </c>
      <c r="B27" s="196">
        <v>44470</v>
      </c>
      <c r="C27" s="137">
        <v>57.4</v>
      </c>
      <c r="D27" s="134">
        <v>2288004</v>
      </c>
    </row>
    <row r="28" spans="1:4" x14ac:dyDescent="0.2">
      <c r="A28" s="37">
        <v>2021</v>
      </c>
      <c r="B28" s="196">
        <v>44501</v>
      </c>
      <c r="C28" s="137">
        <v>57.4</v>
      </c>
      <c r="D28" s="134">
        <v>2294463</v>
      </c>
    </row>
    <row r="29" spans="1:4" x14ac:dyDescent="0.2">
      <c r="A29" s="37">
        <v>2021</v>
      </c>
      <c r="B29" s="196">
        <v>44531</v>
      </c>
      <c r="C29" s="137">
        <v>57.4</v>
      </c>
      <c r="D29" s="134">
        <v>2301857</v>
      </c>
    </row>
    <row r="30" spans="1:4" x14ac:dyDescent="0.2">
      <c r="A30" s="37">
        <v>2022</v>
      </c>
      <c r="B30" s="196">
        <v>44562</v>
      </c>
      <c r="C30" s="137">
        <v>57.5</v>
      </c>
      <c r="D30" s="134">
        <v>2309494</v>
      </c>
    </row>
    <row r="31" spans="1:4" x14ac:dyDescent="0.2">
      <c r="A31" s="37">
        <v>2022</v>
      </c>
      <c r="B31" s="196">
        <v>44593</v>
      </c>
      <c r="C31" s="137">
        <v>57.6</v>
      </c>
      <c r="D31" s="134">
        <v>2316465</v>
      </c>
    </row>
    <row r="32" spans="1:4" x14ac:dyDescent="0.2">
      <c r="A32" s="37">
        <v>2022</v>
      </c>
      <c r="B32" s="196">
        <v>44621</v>
      </c>
      <c r="C32" s="137">
        <v>57.6</v>
      </c>
      <c r="D32" s="134">
        <v>2321745</v>
      </c>
    </row>
    <row r="33" spans="1:4" x14ac:dyDescent="0.2">
      <c r="A33" s="37">
        <v>2022</v>
      </c>
      <c r="B33" s="196">
        <v>44652</v>
      </c>
      <c r="C33" s="137">
        <v>57.6</v>
      </c>
      <c r="D33" s="134">
        <v>2325316</v>
      </c>
    </row>
    <row r="34" spans="1:4" x14ac:dyDescent="0.2">
      <c r="A34" s="37">
        <v>2022</v>
      </c>
      <c r="B34" s="196">
        <v>44682</v>
      </c>
      <c r="C34" s="137">
        <v>57.5</v>
      </c>
      <c r="D34" s="134">
        <v>2327603</v>
      </c>
    </row>
    <row r="35" spans="1:4" x14ac:dyDescent="0.2">
      <c r="A35" s="37">
        <v>2022</v>
      </c>
      <c r="B35" s="196">
        <v>44713</v>
      </c>
      <c r="C35" s="137">
        <v>57.4</v>
      </c>
      <c r="D35" s="134">
        <v>2329023</v>
      </c>
    </row>
    <row r="36" spans="1:4" x14ac:dyDescent="0.2">
      <c r="A36" s="37">
        <v>2022</v>
      </c>
      <c r="B36" s="196">
        <v>44743</v>
      </c>
      <c r="C36" s="137">
        <v>57.4</v>
      </c>
      <c r="D36" s="134">
        <v>2330069</v>
      </c>
    </row>
    <row r="37" spans="1:4" x14ac:dyDescent="0.2">
      <c r="A37" s="37">
        <v>2022</v>
      </c>
      <c r="B37" s="196">
        <v>44774</v>
      </c>
      <c r="C37" s="137">
        <v>57.3</v>
      </c>
      <c r="D37" s="134">
        <v>2331737</v>
      </c>
    </row>
    <row r="38" spans="1:4" x14ac:dyDescent="0.2">
      <c r="A38" s="37">
        <v>2022</v>
      </c>
      <c r="B38" s="196">
        <v>44805</v>
      </c>
      <c r="C38" s="137">
        <v>57.3</v>
      </c>
      <c r="D38" s="134">
        <v>2334962</v>
      </c>
    </row>
    <row r="39" spans="1:4" x14ac:dyDescent="0.2">
      <c r="A39" s="37">
        <v>2022</v>
      </c>
      <c r="B39" s="196">
        <v>44835</v>
      </c>
      <c r="C39" s="137">
        <v>57.3</v>
      </c>
      <c r="D39" s="134">
        <v>2340270</v>
      </c>
    </row>
    <row r="40" spans="1:4" x14ac:dyDescent="0.2">
      <c r="A40" s="37">
        <v>2022</v>
      </c>
      <c r="B40" s="196">
        <v>44866</v>
      </c>
      <c r="C40" s="137">
        <v>57.4</v>
      </c>
      <c r="D40" s="134">
        <v>2347696</v>
      </c>
    </row>
    <row r="41" spans="1:4" x14ac:dyDescent="0.2">
      <c r="A41" s="37">
        <v>2022</v>
      </c>
      <c r="B41" s="196">
        <v>44896</v>
      </c>
      <c r="C41" s="137">
        <v>57.4</v>
      </c>
      <c r="D41" s="134">
        <v>2356633</v>
      </c>
    </row>
    <row r="42" spans="1:4" x14ac:dyDescent="0.2">
      <c r="A42" s="37">
        <v>2023</v>
      </c>
      <c r="B42" s="196">
        <v>44927</v>
      </c>
      <c r="C42" s="137">
        <v>57.5</v>
      </c>
      <c r="D42" s="134">
        <v>2365929</v>
      </c>
    </row>
    <row r="43" spans="1:4" x14ac:dyDescent="0.2">
      <c r="A43" s="37">
        <v>2023</v>
      </c>
      <c r="B43" s="196">
        <v>44958</v>
      </c>
      <c r="C43" s="137">
        <v>57.6</v>
      </c>
      <c r="D43" s="134">
        <v>2375008</v>
      </c>
    </row>
    <row r="44" spans="1:4" x14ac:dyDescent="0.2">
      <c r="A44" s="37">
        <v>2023</v>
      </c>
      <c r="B44" s="196">
        <v>44986</v>
      </c>
      <c r="C44" s="138">
        <v>57.7</v>
      </c>
      <c r="D44" s="135">
        <v>2383542</v>
      </c>
    </row>
    <row r="45" spans="1:4" x14ac:dyDescent="0.2">
      <c r="A45" s="37">
        <v>2023</v>
      </c>
      <c r="B45" s="196">
        <v>45017</v>
      </c>
      <c r="C45" s="138">
        <v>57.8</v>
      </c>
      <c r="D45" s="135">
        <v>2391270</v>
      </c>
    </row>
    <row r="46" spans="1:4" x14ac:dyDescent="0.2">
      <c r="A46" s="37">
        <v>2023</v>
      </c>
      <c r="B46" s="196">
        <v>45047</v>
      </c>
      <c r="C46" s="138">
        <v>57.8</v>
      </c>
      <c r="D46" s="135">
        <v>2397763</v>
      </c>
    </row>
    <row r="47" spans="1:4" x14ac:dyDescent="0.2">
      <c r="A47" s="37">
        <v>2023</v>
      </c>
      <c r="B47" s="196">
        <v>45078</v>
      </c>
      <c r="C47" s="138">
        <v>57.8</v>
      </c>
      <c r="D47" s="135">
        <v>2403440</v>
      </c>
    </row>
    <row r="48" spans="1:4" x14ac:dyDescent="0.2">
      <c r="A48" s="37">
        <v>2023</v>
      </c>
      <c r="B48" s="196">
        <v>45108</v>
      </c>
      <c r="C48" s="138">
        <v>57.8</v>
      </c>
      <c r="D48" s="135">
        <v>2408646</v>
      </c>
    </row>
    <row r="49" spans="1:4" x14ac:dyDescent="0.2">
      <c r="A49" s="37">
        <v>2023</v>
      </c>
      <c r="B49" s="196">
        <v>45139</v>
      </c>
      <c r="C49" s="138">
        <v>57.8</v>
      </c>
      <c r="D49" s="135">
        <v>2413025</v>
      </c>
    </row>
    <row r="50" spans="1:4" x14ac:dyDescent="0.2">
      <c r="A50" s="37">
        <v>2023</v>
      </c>
      <c r="B50" s="196">
        <v>45170</v>
      </c>
      <c r="C50" s="138">
        <v>57.9</v>
      </c>
      <c r="D50" s="135">
        <v>2416181</v>
      </c>
    </row>
    <row r="51" spans="1:4" x14ac:dyDescent="0.2">
      <c r="A51" s="37">
        <v>2023</v>
      </c>
      <c r="B51" s="196">
        <v>45200</v>
      </c>
      <c r="C51" s="138">
        <v>57.9</v>
      </c>
      <c r="D51" s="135">
        <v>2417945</v>
      </c>
    </row>
    <row r="52" spans="1:4" x14ac:dyDescent="0.2">
      <c r="A52" s="37">
        <v>2023</v>
      </c>
      <c r="B52" s="196">
        <v>45231</v>
      </c>
      <c r="C52" s="138">
        <v>57.9</v>
      </c>
      <c r="D52" s="135">
        <v>2418781</v>
      </c>
    </row>
    <row r="53" spans="1:4" x14ac:dyDescent="0.2">
      <c r="A53" s="37">
        <v>2023</v>
      </c>
      <c r="B53" s="196">
        <v>45261</v>
      </c>
      <c r="C53" s="138">
        <v>57.8</v>
      </c>
      <c r="D53" s="135">
        <v>2419375</v>
      </c>
    </row>
    <row r="54" spans="1:4" x14ac:dyDescent="0.2">
      <c r="A54" s="37">
        <v>2024</v>
      </c>
      <c r="B54" s="196">
        <v>45292</v>
      </c>
      <c r="C54" s="138">
        <v>57.8</v>
      </c>
      <c r="D54" s="135">
        <v>2420352</v>
      </c>
    </row>
    <row r="55" spans="1:4" x14ac:dyDescent="0.2">
      <c r="A55" s="37">
        <v>2024</v>
      </c>
      <c r="B55" s="196">
        <v>45323</v>
      </c>
      <c r="C55" s="138">
        <v>57.8</v>
      </c>
      <c r="D55" s="135">
        <v>2422031</v>
      </c>
    </row>
    <row r="56" spans="1:4" x14ac:dyDescent="0.2">
      <c r="A56" s="37">
        <v>2024</v>
      </c>
      <c r="B56" s="196">
        <v>45352</v>
      </c>
      <c r="C56" s="138">
        <v>57.9</v>
      </c>
      <c r="D56" s="135">
        <v>2424087</v>
      </c>
    </row>
    <row r="57" spans="1:4" x14ac:dyDescent="0.2">
      <c r="A57" s="37">
        <v>2024</v>
      </c>
      <c r="B57" s="196">
        <v>45383</v>
      </c>
      <c r="C57" s="138">
        <v>58</v>
      </c>
      <c r="D57" s="135">
        <v>2426252</v>
      </c>
    </row>
    <row r="58" spans="1:4" x14ac:dyDescent="0.2">
      <c r="A58" s="37">
        <v>2024</v>
      </c>
      <c r="B58" s="196">
        <v>45413</v>
      </c>
      <c r="C58" s="138">
        <v>58.1</v>
      </c>
      <c r="D58" s="135">
        <v>2428597</v>
      </c>
    </row>
    <row r="59" spans="1:4" x14ac:dyDescent="0.2">
      <c r="A59" s="37">
        <v>2024</v>
      </c>
      <c r="B59" s="196">
        <v>45444</v>
      </c>
      <c r="C59" s="138">
        <v>58.1</v>
      </c>
      <c r="D59" s="135">
        <v>2430644</v>
      </c>
    </row>
    <row r="60" spans="1:4" x14ac:dyDescent="0.2">
      <c r="A60" s="37">
        <v>2024</v>
      </c>
      <c r="B60" s="196">
        <v>45474</v>
      </c>
      <c r="C60" s="138">
        <v>58.2</v>
      </c>
      <c r="D60" s="135">
        <v>2432238</v>
      </c>
    </row>
    <row r="61" spans="1:4" x14ac:dyDescent="0.2">
      <c r="A61" s="37">
        <v>2024</v>
      </c>
      <c r="B61" s="196">
        <v>45505</v>
      </c>
      <c r="C61" s="138">
        <v>58.1</v>
      </c>
      <c r="D61" s="135">
        <v>2433798</v>
      </c>
    </row>
    <row r="62" spans="1:4" x14ac:dyDescent="0.2">
      <c r="A62" s="37">
        <v>2024</v>
      </c>
      <c r="B62" s="196">
        <v>45536</v>
      </c>
      <c r="C62" s="138">
        <v>58.1</v>
      </c>
      <c r="D62" s="135">
        <v>2435531</v>
      </c>
    </row>
    <row r="63" spans="1:4" x14ac:dyDescent="0.2">
      <c r="A63" s="37">
        <v>2024</v>
      </c>
      <c r="B63" s="196">
        <v>45566</v>
      </c>
      <c r="C63" s="138">
        <v>58</v>
      </c>
      <c r="D63" s="135">
        <v>2436946</v>
      </c>
    </row>
    <row r="64" spans="1:4" x14ac:dyDescent="0.2">
      <c r="A64" s="37">
        <v>2024</v>
      </c>
      <c r="B64" s="196">
        <v>45597</v>
      </c>
      <c r="C64" s="138">
        <v>57.8</v>
      </c>
      <c r="D64" s="135">
        <v>2437183</v>
      </c>
    </row>
    <row r="65" spans="1:4" x14ac:dyDescent="0.2">
      <c r="A65" s="37">
        <v>2024</v>
      </c>
      <c r="B65" s="196">
        <v>45627</v>
      </c>
      <c r="C65" s="138">
        <v>57.7</v>
      </c>
      <c r="D65" s="135">
        <v>2437016</v>
      </c>
    </row>
    <row r="66" spans="1:4" x14ac:dyDescent="0.2">
      <c r="A66" s="37">
        <v>2025</v>
      </c>
      <c r="B66" s="196">
        <v>45658</v>
      </c>
      <c r="C66" s="138">
        <v>57.6</v>
      </c>
      <c r="D66" s="135">
        <v>2439667</v>
      </c>
    </row>
    <row r="67" spans="1:4" x14ac:dyDescent="0.2">
      <c r="A67" s="37">
        <v>2025</v>
      </c>
      <c r="B67" s="196">
        <v>45689</v>
      </c>
      <c r="C67" s="138">
        <v>57.6</v>
      </c>
      <c r="D67" s="135">
        <v>2443080</v>
      </c>
    </row>
  </sheetData>
  <mergeCells count="3">
    <mergeCell ref="A1:F1"/>
    <mergeCell ref="A2:F2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48.5" bestFit="1" customWidth="1"/>
    <col min="2" max="4" width="13.33203125" bestFit="1" customWidth="1"/>
    <col min="5" max="5" width="9.5" bestFit="1" customWidth="1"/>
    <col min="6" max="6" width="8.83203125" style="159" bestFit="1" customWidth="1"/>
    <col min="7" max="7" width="10.5" bestFit="1" customWidth="1"/>
    <col min="8" max="8" width="8.83203125" style="159" bestFit="1" customWidth="1"/>
  </cols>
  <sheetData>
    <row r="1" spans="1:8" x14ac:dyDescent="0.2">
      <c r="A1" s="13">
        <v>45689</v>
      </c>
      <c r="E1" s="226" t="s">
        <v>111</v>
      </c>
      <c r="F1" s="227"/>
      <c r="G1" s="201"/>
      <c r="H1" s="227"/>
    </row>
    <row r="2" spans="1:8" x14ac:dyDescent="0.2">
      <c r="A2" s="148" t="s">
        <v>112</v>
      </c>
      <c r="B2" t="s">
        <v>113</v>
      </c>
      <c r="C2" t="s">
        <v>114</v>
      </c>
      <c r="D2" t="s">
        <v>115</v>
      </c>
      <c r="E2" t="s">
        <v>116</v>
      </c>
      <c r="F2" s="159" t="s">
        <v>117</v>
      </c>
      <c r="G2" t="s">
        <v>115</v>
      </c>
      <c r="H2" s="159" t="s">
        <v>117</v>
      </c>
    </row>
    <row r="3" spans="1:8" x14ac:dyDescent="0.2">
      <c r="A3" t="s">
        <v>118</v>
      </c>
      <c r="B3" t="s">
        <v>119</v>
      </c>
      <c r="C3" t="s">
        <v>119</v>
      </c>
      <c r="D3" t="s">
        <v>120</v>
      </c>
      <c r="E3" t="s">
        <v>119</v>
      </c>
      <c r="F3" s="159" t="s">
        <v>121</v>
      </c>
      <c r="G3" t="s">
        <v>120</v>
      </c>
      <c r="H3" s="159" t="s">
        <v>121</v>
      </c>
    </row>
    <row r="4" spans="1:8" x14ac:dyDescent="0.2">
      <c r="G4" s="55"/>
    </row>
    <row r="5" spans="1:8" x14ac:dyDescent="0.2">
      <c r="A5" s="148" t="s">
        <v>122</v>
      </c>
      <c r="B5" s="119">
        <v>2387200</v>
      </c>
      <c r="C5" s="119">
        <v>2387700</v>
      </c>
      <c r="D5" s="119">
        <v>2339900</v>
      </c>
      <c r="E5" s="160">
        <f t="shared" ref="E5:E13" si="0">B5-C5</f>
        <v>-500</v>
      </c>
      <c r="F5" s="194">
        <f t="shared" ref="F5:F13" si="1">ROUND((B5-C5)/C5,3)</f>
        <v>0</v>
      </c>
      <c r="G5" s="160">
        <f t="shared" ref="G5:G13" si="2">B5-D5</f>
        <v>47300</v>
      </c>
      <c r="H5" s="194">
        <f t="shared" ref="H5:H13" si="3">ROUND((B5-D5)/D5,3)</f>
        <v>0.02</v>
      </c>
    </row>
    <row r="6" spans="1:8" x14ac:dyDescent="0.2">
      <c r="A6" t="s">
        <v>85</v>
      </c>
      <c r="B6" s="77">
        <v>431400</v>
      </c>
      <c r="C6" s="77">
        <v>429000</v>
      </c>
      <c r="D6" s="77">
        <v>419200</v>
      </c>
      <c r="E6" s="160">
        <f t="shared" si="0"/>
        <v>2400</v>
      </c>
      <c r="F6" s="195">
        <f t="shared" si="1"/>
        <v>6.0000000000000001E-3</v>
      </c>
      <c r="G6" s="160">
        <f t="shared" si="2"/>
        <v>12200</v>
      </c>
      <c r="H6" s="195">
        <f t="shared" si="3"/>
        <v>2.9000000000000001E-2</v>
      </c>
    </row>
    <row r="7" spans="1:8" x14ac:dyDescent="0.2">
      <c r="A7" t="s">
        <v>71</v>
      </c>
      <c r="B7" s="77">
        <v>435100</v>
      </c>
      <c r="C7" s="77">
        <v>433300</v>
      </c>
      <c r="D7" s="77">
        <v>426700</v>
      </c>
      <c r="E7" s="160">
        <f t="shared" si="0"/>
        <v>1800</v>
      </c>
      <c r="F7" s="195">
        <f t="shared" si="1"/>
        <v>4.0000000000000001E-3</v>
      </c>
      <c r="G7" s="160">
        <f t="shared" si="2"/>
        <v>8400</v>
      </c>
      <c r="H7" s="195">
        <f t="shared" si="3"/>
        <v>0.02</v>
      </c>
    </row>
    <row r="8" spans="1:8" x14ac:dyDescent="0.2">
      <c r="A8" t="s">
        <v>72</v>
      </c>
      <c r="B8" s="77">
        <v>98100</v>
      </c>
      <c r="C8" s="77">
        <v>97700</v>
      </c>
      <c r="D8" s="77">
        <v>96100</v>
      </c>
      <c r="E8" s="160">
        <f t="shared" si="0"/>
        <v>400</v>
      </c>
      <c r="F8" s="195">
        <f t="shared" si="1"/>
        <v>4.0000000000000001E-3</v>
      </c>
      <c r="G8" s="160">
        <f t="shared" si="2"/>
        <v>2000</v>
      </c>
      <c r="H8" s="195">
        <f t="shared" si="3"/>
        <v>2.1000000000000001E-2</v>
      </c>
    </row>
    <row r="9" spans="1:8" x14ac:dyDescent="0.2">
      <c r="A9" t="s">
        <v>89</v>
      </c>
      <c r="B9" s="77">
        <v>476200</v>
      </c>
      <c r="C9" s="77">
        <v>475600</v>
      </c>
      <c r="D9" s="77">
        <v>467900</v>
      </c>
      <c r="E9" s="160">
        <f t="shared" si="0"/>
        <v>600</v>
      </c>
      <c r="F9" s="195">
        <f t="shared" si="1"/>
        <v>1E-3</v>
      </c>
      <c r="G9" s="160">
        <f t="shared" si="2"/>
        <v>8300</v>
      </c>
      <c r="H9" s="195">
        <f t="shared" si="3"/>
        <v>1.7999999999999999E-2</v>
      </c>
    </row>
    <row r="10" spans="1:8" x14ac:dyDescent="0.2">
      <c r="A10" t="s">
        <v>123</v>
      </c>
      <c r="B10" s="77">
        <v>89500</v>
      </c>
      <c r="C10" s="77">
        <v>89600</v>
      </c>
      <c r="D10" s="77">
        <v>87600</v>
      </c>
      <c r="E10" s="160">
        <f t="shared" si="0"/>
        <v>-100</v>
      </c>
      <c r="F10" s="195">
        <f t="shared" si="1"/>
        <v>-1E-3</v>
      </c>
      <c r="G10" s="160">
        <f t="shared" si="2"/>
        <v>1900</v>
      </c>
      <c r="H10" s="195">
        <f t="shared" si="3"/>
        <v>2.1999999999999999E-2</v>
      </c>
    </row>
    <row r="11" spans="1:8" x14ac:dyDescent="0.2">
      <c r="A11" t="s">
        <v>94</v>
      </c>
      <c r="B11" s="77">
        <v>156200</v>
      </c>
      <c r="C11" s="77">
        <v>156200</v>
      </c>
      <c r="D11" s="77">
        <v>153500</v>
      </c>
      <c r="E11" s="160">
        <f t="shared" si="0"/>
        <v>0</v>
      </c>
      <c r="F11" s="195">
        <f t="shared" si="1"/>
        <v>0</v>
      </c>
      <c r="G11" s="160">
        <f t="shared" si="2"/>
        <v>2700</v>
      </c>
      <c r="H11" s="195">
        <f t="shared" si="3"/>
        <v>1.7999999999999999E-2</v>
      </c>
    </row>
    <row r="12" spans="1:8" x14ac:dyDescent="0.2">
      <c r="A12" t="s">
        <v>76</v>
      </c>
      <c r="B12" s="77">
        <v>179300</v>
      </c>
      <c r="C12" s="77">
        <v>179300</v>
      </c>
      <c r="D12" s="77">
        <v>175400</v>
      </c>
      <c r="E12" s="160">
        <f t="shared" si="0"/>
        <v>0</v>
      </c>
      <c r="F12" s="195">
        <f t="shared" si="1"/>
        <v>0</v>
      </c>
      <c r="G12" s="160">
        <f t="shared" si="2"/>
        <v>3900</v>
      </c>
      <c r="H12" s="195">
        <f t="shared" si="3"/>
        <v>2.1999999999999999E-2</v>
      </c>
    </row>
    <row r="13" spans="1:8" x14ac:dyDescent="0.2">
      <c r="A13" t="s">
        <v>77</v>
      </c>
      <c r="B13" s="77">
        <v>38200</v>
      </c>
      <c r="C13" s="77">
        <v>38200</v>
      </c>
      <c r="D13" s="77">
        <v>37900</v>
      </c>
      <c r="E13" s="160">
        <f t="shared" si="0"/>
        <v>0</v>
      </c>
      <c r="F13" s="195">
        <f t="shared" si="1"/>
        <v>0</v>
      </c>
      <c r="G13" s="160">
        <f t="shared" si="2"/>
        <v>300</v>
      </c>
      <c r="H13" s="195">
        <f t="shared" si="3"/>
        <v>8.0000000000000002E-3</v>
      </c>
    </row>
    <row r="15" spans="1:8" x14ac:dyDescent="0.2">
      <c r="A15" s="148" t="s">
        <v>124</v>
      </c>
    </row>
    <row r="17" spans="1:1" x14ac:dyDescent="0.2">
      <c r="A17" s="54" t="s">
        <v>125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zoomScaleNormal="100" workbookViewId="0">
      <pane ySplit="10" topLeftCell="A11" activePane="bottomLeft" state="frozen"/>
      <selection pane="bottomLeft" activeCell="B11" sqref="B11:H44"/>
    </sheetView>
  </sheetViews>
  <sheetFormatPr baseColWidth="10" defaultColWidth="9.1640625" defaultRowHeight="13" x14ac:dyDescent="0.15"/>
  <cols>
    <col min="1" max="1" width="70" style="155" bestFit="1" customWidth="1"/>
    <col min="2" max="2" width="9.1640625" style="154" customWidth="1"/>
    <col min="3" max="3" width="9.1640625" style="155" customWidth="1"/>
    <col min="4" max="4" width="10.33203125" style="155" bestFit="1" customWidth="1"/>
    <col min="5" max="6" width="8.6640625" style="155" customWidth="1"/>
    <col min="7" max="8" width="9" style="155" customWidth="1"/>
    <col min="9" max="11" width="9.1640625" style="155" customWidth="1"/>
    <col min="12" max="12" width="12.83203125" style="155" bestFit="1" customWidth="1"/>
    <col min="13" max="13" width="13.33203125" style="155" bestFit="1" customWidth="1"/>
    <col min="14" max="14" width="12.83203125" style="155" bestFit="1" customWidth="1"/>
    <col min="15" max="29" width="9.1640625" style="155" customWidth="1"/>
    <col min="30" max="16384" width="9.1640625" style="155"/>
  </cols>
  <sheetData>
    <row r="1" spans="1:14" x14ac:dyDescent="0.15">
      <c r="A1" s="232" t="s">
        <v>126</v>
      </c>
      <c r="B1" s="229"/>
      <c r="C1" s="230"/>
      <c r="D1" s="230"/>
      <c r="E1" s="230"/>
      <c r="F1" s="230"/>
      <c r="G1" s="230"/>
      <c r="H1" s="157"/>
    </row>
    <row r="2" spans="1:14" x14ac:dyDescent="0.15">
      <c r="A2" s="228" t="s">
        <v>127</v>
      </c>
      <c r="B2" s="229"/>
      <c r="C2" s="230"/>
      <c r="D2" s="230"/>
      <c r="E2" s="230"/>
      <c r="F2" s="230"/>
      <c r="G2" s="230"/>
      <c r="H2" s="153"/>
    </row>
    <row r="3" spans="1:14" x14ac:dyDescent="0.15">
      <c r="A3" s="1"/>
      <c r="B3" s="2"/>
      <c r="C3" s="1"/>
      <c r="D3" s="1"/>
      <c r="E3" s="1"/>
      <c r="F3" s="1"/>
      <c r="G3" s="1"/>
      <c r="H3" s="1"/>
    </row>
    <row r="4" spans="1:14" x14ac:dyDescent="0.15">
      <c r="A4" s="231">
        <v>45689</v>
      </c>
      <c r="B4" s="229"/>
      <c r="C4" s="230"/>
      <c r="D4" s="230"/>
      <c r="E4" s="230"/>
      <c r="F4" s="230"/>
      <c r="G4" s="230"/>
      <c r="H4" s="156"/>
    </row>
    <row r="5" spans="1:14" x14ac:dyDescent="0.15">
      <c r="A5" s="3"/>
      <c r="B5" s="4"/>
      <c r="C5" s="3"/>
      <c r="D5" s="3"/>
      <c r="E5" s="3"/>
      <c r="F5" s="3"/>
      <c r="G5" s="3"/>
      <c r="H5" s="3"/>
    </row>
    <row r="6" spans="1:14" x14ac:dyDescent="0.15">
      <c r="A6" s="3"/>
      <c r="B6" s="4"/>
      <c r="C6" s="3"/>
      <c r="D6" s="3"/>
      <c r="E6" s="233" t="s">
        <v>111</v>
      </c>
      <c r="F6" s="230"/>
      <c r="G6" s="230"/>
      <c r="H6" s="230"/>
    </row>
    <row r="7" spans="1:14" x14ac:dyDescent="0.15">
      <c r="A7" s="3"/>
      <c r="B7" s="5" t="s">
        <v>113</v>
      </c>
      <c r="C7" s="158" t="s">
        <v>114</v>
      </c>
      <c r="D7" s="158" t="s">
        <v>115</v>
      </c>
      <c r="E7" s="158" t="s">
        <v>116</v>
      </c>
      <c r="F7" s="158" t="s">
        <v>117</v>
      </c>
      <c r="G7" s="158" t="s">
        <v>115</v>
      </c>
      <c r="H7" s="158" t="s">
        <v>117</v>
      </c>
    </row>
    <row r="8" spans="1:14" x14ac:dyDescent="0.15">
      <c r="A8" s="3"/>
      <c r="B8" s="5" t="s">
        <v>119</v>
      </c>
      <c r="C8" s="158" t="s">
        <v>119</v>
      </c>
      <c r="D8" s="158" t="s">
        <v>120</v>
      </c>
      <c r="E8" s="158" t="s">
        <v>119</v>
      </c>
      <c r="F8" s="158" t="s">
        <v>121</v>
      </c>
      <c r="G8" s="158" t="s">
        <v>120</v>
      </c>
      <c r="H8" s="158" t="s">
        <v>121</v>
      </c>
    </row>
    <row r="10" spans="1:14" x14ac:dyDescent="0.15">
      <c r="A10" s="6"/>
      <c r="B10" s="7"/>
      <c r="C10" s="6"/>
      <c r="D10" s="6"/>
      <c r="E10" s="7"/>
      <c r="F10" s="7"/>
      <c r="G10" s="6"/>
      <c r="H10" s="6"/>
    </row>
    <row r="11" spans="1:14" ht="15" customHeight="1" x14ac:dyDescent="0.2">
      <c r="A11" s="8" t="s">
        <v>128</v>
      </c>
      <c r="B11" s="161">
        <v>2387.1999999999998</v>
      </c>
      <c r="C11" s="161">
        <v>2387.6999999999998</v>
      </c>
      <c r="D11" s="162">
        <v>2339.9</v>
      </c>
      <c r="E11" s="163">
        <f t="shared" ref="E11:E44" si="0">B11-C11</f>
        <v>-0.5</v>
      </c>
      <c r="F11" s="164">
        <f t="shared" ref="F11:F44" si="1">ROUND((B11-C11)/C11,3)</f>
        <v>0</v>
      </c>
      <c r="G11" s="163">
        <f t="shared" ref="G11:G44" si="2">B11-D11</f>
        <v>47.299999999999727</v>
      </c>
      <c r="H11" s="164">
        <f t="shared" ref="H11:H44" si="3">ROUND((B11-D11)/D11,3)</f>
        <v>0.02</v>
      </c>
      <c r="K11" s="58"/>
      <c r="L11" s="9"/>
      <c r="M11" s="10"/>
    </row>
    <row r="12" spans="1:14" ht="15" customHeight="1" x14ac:dyDescent="0.2">
      <c r="A12" s="8" t="s">
        <v>129</v>
      </c>
      <c r="B12" s="161">
        <v>1997</v>
      </c>
      <c r="C12" s="161">
        <v>1995</v>
      </c>
      <c r="D12" s="162">
        <v>1955.7</v>
      </c>
      <c r="E12" s="163">
        <f t="shared" si="0"/>
        <v>2</v>
      </c>
      <c r="F12" s="164">
        <f t="shared" si="1"/>
        <v>1E-3</v>
      </c>
      <c r="G12" s="163">
        <f t="shared" si="2"/>
        <v>41.299999999999955</v>
      </c>
      <c r="H12" s="164">
        <f t="shared" si="3"/>
        <v>2.1000000000000001E-2</v>
      </c>
      <c r="K12" s="58"/>
      <c r="L12" s="9"/>
      <c r="M12" s="10"/>
    </row>
    <row r="13" spans="1:14" ht="15" customHeight="1" x14ac:dyDescent="0.2">
      <c r="A13" s="8" t="s">
        <v>130</v>
      </c>
      <c r="B13" s="161">
        <v>388.6</v>
      </c>
      <c r="C13" s="161">
        <v>390.2</v>
      </c>
      <c r="D13" s="162">
        <v>383.2</v>
      </c>
      <c r="E13" s="163">
        <f t="shared" si="0"/>
        <v>-1.5999999999999659</v>
      </c>
      <c r="F13" s="164">
        <f t="shared" si="1"/>
        <v>-4.0000000000000001E-3</v>
      </c>
      <c r="G13" s="163">
        <f t="shared" si="2"/>
        <v>5.4000000000000341</v>
      </c>
      <c r="H13" s="164">
        <f t="shared" si="3"/>
        <v>1.4E-2</v>
      </c>
      <c r="K13" s="58"/>
      <c r="L13" s="120"/>
      <c r="M13" s="121"/>
      <c r="N13" s="122"/>
    </row>
    <row r="14" spans="1:14" ht="15" customHeight="1" x14ac:dyDescent="0.2">
      <c r="A14" s="8" t="s">
        <v>131</v>
      </c>
      <c r="B14" s="161">
        <v>126.9</v>
      </c>
      <c r="C14" s="161">
        <v>127.7</v>
      </c>
      <c r="D14" s="162">
        <v>119.9</v>
      </c>
      <c r="E14" s="163">
        <f t="shared" si="0"/>
        <v>-0.79999999999999716</v>
      </c>
      <c r="F14" s="164">
        <f t="shared" si="1"/>
        <v>-6.0000000000000001E-3</v>
      </c>
      <c r="G14" s="163">
        <f t="shared" si="2"/>
        <v>7</v>
      </c>
      <c r="H14" s="164">
        <f t="shared" si="3"/>
        <v>5.8000000000000003E-2</v>
      </c>
      <c r="J14" s="154"/>
      <c r="K14" s="58"/>
      <c r="L14" s="120"/>
      <c r="M14" s="121"/>
      <c r="N14" s="122"/>
    </row>
    <row r="15" spans="1:14" ht="15" customHeight="1" x14ac:dyDescent="0.2">
      <c r="A15" s="8" t="s">
        <v>132</v>
      </c>
      <c r="B15" s="161">
        <v>4.5999999999999996</v>
      </c>
      <c r="C15" s="161">
        <v>4.5999999999999996</v>
      </c>
      <c r="D15" s="162">
        <v>4.4000000000000004</v>
      </c>
      <c r="E15" s="163">
        <f t="shared" si="0"/>
        <v>0</v>
      </c>
      <c r="F15" s="164">
        <f t="shared" si="1"/>
        <v>0</v>
      </c>
      <c r="G15" s="163">
        <f t="shared" si="2"/>
        <v>0.19999999999999929</v>
      </c>
      <c r="H15" s="164">
        <f t="shared" si="3"/>
        <v>4.4999999999999998E-2</v>
      </c>
      <c r="J15" s="154"/>
      <c r="K15" s="58"/>
      <c r="L15" s="120"/>
      <c r="M15" s="121"/>
      <c r="N15" s="122"/>
    </row>
    <row r="16" spans="1:14" ht="15" customHeight="1" x14ac:dyDescent="0.2">
      <c r="A16" s="8" t="s">
        <v>133</v>
      </c>
      <c r="B16" s="161">
        <v>122.3</v>
      </c>
      <c r="C16" s="161">
        <v>123.1</v>
      </c>
      <c r="D16" s="162">
        <v>115.5</v>
      </c>
      <c r="E16" s="163">
        <f t="shared" si="0"/>
        <v>-0.79999999999999716</v>
      </c>
      <c r="F16" s="164">
        <f t="shared" si="1"/>
        <v>-6.0000000000000001E-3</v>
      </c>
      <c r="G16" s="163">
        <f t="shared" si="2"/>
        <v>6.7999999999999972</v>
      </c>
      <c r="H16" s="164">
        <f t="shared" si="3"/>
        <v>5.8999999999999997E-2</v>
      </c>
      <c r="J16" s="154"/>
      <c r="K16" s="58"/>
      <c r="L16" s="120"/>
      <c r="M16" s="121"/>
      <c r="N16" s="122"/>
    </row>
    <row r="17" spans="1:14" ht="15" customHeight="1" x14ac:dyDescent="0.2">
      <c r="A17" s="8" t="s">
        <v>134</v>
      </c>
      <c r="B17" s="161">
        <v>261.7</v>
      </c>
      <c r="C17" s="161">
        <v>262.5</v>
      </c>
      <c r="D17" s="162">
        <v>263.3</v>
      </c>
      <c r="E17" s="163">
        <f t="shared" si="0"/>
        <v>-0.80000000000001137</v>
      </c>
      <c r="F17" s="164">
        <f t="shared" si="1"/>
        <v>-3.0000000000000001E-3</v>
      </c>
      <c r="G17" s="163">
        <f t="shared" si="2"/>
        <v>-1.6000000000000227</v>
      </c>
      <c r="H17" s="164">
        <f t="shared" si="3"/>
        <v>-6.0000000000000001E-3</v>
      </c>
      <c r="J17" s="154"/>
      <c r="K17" s="58"/>
      <c r="L17" s="120"/>
      <c r="M17" s="121"/>
      <c r="N17" s="122"/>
    </row>
    <row r="18" spans="1:14" ht="15" customHeight="1" x14ac:dyDescent="0.2">
      <c r="A18" s="8" t="s">
        <v>135</v>
      </c>
      <c r="B18" s="161">
        <v>159.69999999999999</v>
      </c>
      <c r="C18" s="161">
        <v>160.80000000000001</v>
      </c>
      <c r="D18" s="162">
        <v>160.69999999999999</v>
      </c>
      <c r="E18" s="163">
        <f t="shared" si="0"/>
        <v>-1.1000000000000227</v>
      </c>
      <c r="F18" s="164">
        <f t="shared" si="1"/>
        <v>-7.0000000000000001E-3</v>
      </c>
      <c r="G18" s="163">
        <f t="shared" si="2"/>
        <v>-1</v>
      </c>
      <c r="H18" s="164">
        <f t="shared" si="3"/>
        <v>-6.0000000000000001E-3</v>
      </c>
      <c r="K18" s="58"/>
      <c r="L18" s="120"/>
      <c r="M18" s="121"/>
      <c r="N18" s="122"/>
    </row>
    <row r="19" spans="1:14" ht="15" customHeight="1" x14ac:dyDescent="0.2">
      <c r="A19" s="11" t="s">
        <v>136</v>
      </c>
      <c r="B19" s="161">
        <v>102</v>
      </c>
      <c r="C19" s="161">
        <v>101.7</v>
      </c>
      <c r="D19" s="162">
        <v>102.6</v>
      </c>
      <c r="E19" s="163">
        <f t="shared" si="0"/>
        <v>0.29999999999999716</v>
      </c>
      <c r="F19" s="164">
        <f t="shared" si="1"/>
        <v>3.0000000000000001E-3</v>
      </c>
      <c r="G19" s="163">
        <f t="shared" si="2"/>
        <v>-0.59999999999999432</v>
      </c>
      <c r="H19" s="164">
        <f t="shared" si="3"/>
        <v>-6.0000000000000001E-3</v>
      </c>
      <c r="K19" s="58"/>
      <c r="L19" s="120"/>
      <c r="M19" s="121"/>
      <c r="N19" s="122"/>
    </row>
    <row r="20" spans="1:14" ht="15" customHeight="1" x14ac:dyDescent="0.2">
      <c r="A20" s="8" t="s">
        <v>137</v>
      </c>
      <c r="B20" s="161">
        <v>1998.6</v>
      </c>
      <c r="C20" s="161">
        <v>1997.5</v>
      </c>
      <c r="D20" s="162">
        <v>1956.7</v>
      </c>
      <c r="E20" s="163">
        <f t="shared" si="0"/>
        <v>1.0999999999999091</v>
      </c>
      <c r="F20" s="164">
        <f t="shared" si="1"/>
        <v>1E-3</v>
      </c>
      <c r="G20" s="163">
        <f t="shared" si="2"/>
        <v>41.899999999999864</v>
      </c>
      <c r="H20" s="164">
        <f t="shared" si="3"/>
        <v>2.1000000000000001E-2</v>
      </c>
      <c r="J20" s="154"/>
      <c r="K20" s="58"/>
      <c r="L20" s="120"/>
      <c r="M20" s="121"/>
      <c r="N20" s="122"/>
    </row>
    <row r="21" spans="1:14" ht="15" customHeight="1" x14ac:dyDescent="0.2">
      <c r="A21" s="8" t="s">
        <v>138</v>
      </c>
      <c r="B21" s="161">
        <v>1608.4</v>
      </c>
      <c r="C21" s="161">
        <v>1604.8</v>
      </c>
      <c r="D21" s="162">
        <v>1572.5</v>
      </c>
      <c r="E21" s="163">
        <f t="shared" si="0"/>
        <v>3.6000000000001364</v>
      </c>
      <c r="F21" s="164">
        <f t="shared" si="1"/>
        <v>2E-3</v>
      </c>
      <c r="G21" s="163">
        <f t="shared" si="2"/>
        <v>35.900000000000091</v>
      </c>
      <c r="H21" s="164">
        <f t="shared" si="3"/>
        <v>2.3E-2</v>
      </c>
      <c r="J21" s="154"/>
      <c r="K21" s="58"/>
      <c r="L21" s="120"/>
      <c r="M21" s="121"/>
      <c r="N21" s="122"/>
    </row>
    <row r="22" spans="1:14" ht="15" customHeight="1" x14ac:dyDescent="0.2">
      <c r="A22" s="11" t="s">
        <v>139</v>
      </c>
      <c r="B22" s="161">
        <v>450.7</v>
      </c>
      <c r="C22" s="161">
        <v>449.9</v>
      </c>
      <c r="D22" s="162">
        <v>443.8</v>
      </c>
      <c r="E22" s="163">
        <f t="shared" si="0"/>
        <v>0.80000000000001137</v>
      </c>
      <c r="F22" s="164">
        <f t="shared" si="1"/>
        <v>2E-3</v>
      </c>
      <c r="G22" s="163">
        <f t="shared" si="2"/>
        <v>6.8999999999999773</v>
      </c>
      <c r="H22" s="164">
        <f t="shared" si="3"/>
        <v>1.6E-2</v>
      </c>
      <c r="J22" s="154"/>
      <c r="K22" s="58"/>
      <c r="L22" s="120"/>
      <c r="M22" s="121"/>
      <c r="N22" s="122"/>
    </row>
    <row r="23" spans="1:14" ht="15" customHeight="1" x14ac:dyDescent="0.2">
      <c r="A23" s="8" t="s">
        <v>140</v>
      </c>
      <c r="B23" s="161">
        <v>84.7</v>
      </c>
      <c r="C23" s="161">
        <v>84.5</v>
      </c>
      <c r="D23" s="162">
        <v>83.6</v>
      </c>
      <c r="E23" s="163">
        <f t="shared" si="0"/>
        <v>0.20000000000000284</v>
      </c>
      <c r="F23" s="164">
        <f t="shared" si="1"/>
        <v>2E-3</v>
      </c>
      <c r="G23" s="163">
        <f t="shared" si="2"/>
        <v>1.1000000000000085</v>
      </c>
      <c r="H23" s="164">
        <f t="shared" si="3"/>
        <v>1.2999999999999999E-2</v>
      </c>
      <c r="J23" s="154"/>
      <c r="K23" s="58"/>
      <c r="L23" s="120"/>
      <c r="M23" s="121"/>
      <c r="N23" s="165"/>
    </row>
    <row r="24" spans="1:14" ht="15" customHeight="1" x14ac:dyDescent="0.2">
      <c r="A24" s="8" t="s">
        <v>141</v>
      </c>
      <c r="B24" s="161">
        <v>270</v>
      </c>
      <c r="C24" s="161">
        <v>269.89999999999998</v>
      </c>
      <c r="D24" s="162">
        <v>266.89999999999998</v>
      </c>
      <c r="E24" s="163">
        <f t="shared" si="0"/>
        <v>0.10000000000002274</v>
      </c>
      <c r="F24" s="164">
        <f t="shared" si="1"/>
        <v>0</v>
      </c>
      <c r="G24" s="163">
        <f t="shared" si="2"/>
        <v>3.1000000000000227</v>
      </c>
      <c r="H24" s="164">
        <f t="shared" si="3"/>
        <v>1.2E-2</v>
      </c>
      <c r="J24" s="154"/>
      <c r="K24" s="58"/>
      <c r="L24" s="120"/>
      <c r="M24" s="121"/>
      <c r="N24" s="122"/>
    </row>
    <row r="25" spans="1:14" ht="15" customHeight="1" x14ac:dyDescent="0.2">
      <c r="A25" s="11" t="s">
        <v>142</v>
      </c>
      <c r="B25" s="161">
        <v>96</v>
      </c>
      <c r="C25" s="161">
        <v>95.5</v>
      </c>
      <c r="D25" s="162">
        <v>93.3</v>
      </c>
      <c r="E25" s="163">
        <f t="shared" si="0"/>
        <v>0.5</v>
      </c>
      <c r="F25" s="164">
        <f t="shared" si="1"/>
        <v>5.0000000000000001E-3</v>
      </c>
      <c r="G25" s="163">
        <f t="shared" si="2"/>
        <v>2.7000000000000028</v>
      </c>
      <c r="H25" s="164">
        <f t="shared" si="3"/>
        <v>2.9000000000000001E-2</v>
      </c>
      <c r="J25" s="154"/>
      <c r="K25" s="58"/>
      <c r="L25" s="120"/>
      <c r="M25" s="121"/>
      <c r="N25" s="122"/>
    </row>
    <row r="26" spans="1:14" ht="15" customHeight="1" x14ac:dyDescent="0.2">
      <c r="A26" s="8" t="s">
        <v>143</v>
      </c>
      <c r="B26" s="161">
        <v>30</v>
      </c>
      <c r="C26" s="161">
        <v>29.7</v>
      </c>
      <c r="D26" s="162">
        <v>28.4</v>
      </c>
      <c r="E26" s="163">
        <f t="shared" si="0"/>
        <v>0.30000000000000071</v>
      </c>
      <c r="F26" s="164">
        <f t="shared" si="1"/>
        <v>0.01</v>
      </c>
      <c r="G26" s="163">
        <f t="shared" si="2"/>
        <v>1.6000000000000014</v>
      </c>
      <c r="H26" s="164">
        <f t="shared" si="3"/>
        <v>5.6000000000000001E-2</v>
      </c>
      <c r="J26" s="154"/>
      <c r="K26" s="58"/>
      <c r="L26" s="120"/>
      <c r="M26" s="121"/>
      <c r="N26" s="122"/>
    </row>
    <row r="27" spans="1:14" ht="15" customHeight="1" x14ac:dyDescent="0.2">
      <c r="A27" s="8" t="s">
        <v>144</v>
      </c>
      <c r="B27" s="161">
        <v>124.5</v>
      </c>
      <c r="C27" s="161">
        <v>124.4</v>
      </c>
      <c r="D27" s="162">
        <v>120.8</v>
      </c>
      <c r="E27" s="163">
        <f t="shared" si="0"/>
        <v>9.9999999999994316E-2</v>
      </c>
      <c r="F27" s="164">
        <f t="shared" si="1"/>
        <v>1E-3</v>
      </c>
      <c r="G27" s="163">
        <f t="shared" si="2"/>
        <v>3.7000000000000028</v>
      </c>
      <c r="H27" s="164">
        <f t="shared" si="3"/>
        <v>3.1E-2</v>
      </c>
      <c r="J27" s="154"/>
      <c r="K27" s="58"/>
      <c r="L27" s="120"/>
      <c r="M27" s="121"/>
      <c r="N27" s="122"/>
    </row>
    <row r="28" spans="1:14" ht="15" customHeight="1" x14ac:dyDescent="0.2">
      <c r="A28" s="8" t="s">
        <v>145</v>
      </c>
      <c r="B28" s="161">
        <v>88.8</v>
      </c>
      <c r="C28" s="161">
        <v>88.7</v>
      </c>
      <c r="D28" s="162">
        <v>85.7</v>
      </c>
      <c r="E28" s="163">
        <f t="shared" si="0"/>
        <v>9.9999999999994316E-2</v>
      </c>
      <c r="F28" s="164">
        <f t="shared" si="1"/>
        <v>1E-3</v>
      </c>
      <c r="G28" s="163">
        <f t="shared" si="2"/>
        <v>3.0999999999999943</v>
      </c>
      <c r="H28" s="164">
        <f t="shared" si="3"/>
        <v>3.5999999999999997E-2</v>
      </c>
      <c r="J28" s="154"/>
      <c r="K28" s="58"/>
      <c r="L28" s="120"/>
      <c r="M28" s="121"/>
      <c r="N28" s="122"/>
    </row>
    <row r="29" spans="1:14" ht="15" customHeight="1" x14ac:dyDescent="0.2">
      <c r="A29" s="8" t="s">
        <v>146</v>
      </c>
      <c r="B29" s="161">
        <v>35.700000000000003</v>
      </c>
      <c r="C29" s="161">
        <v>35.700000000000003</v>
      </c>
      <c r="D29" s="162">
        <v>35.1</v>
      </c>
      <c r="E29" s="163">
        <f t="shared" si="0"/>
        <v>0</v>
      </c>
      <c r="F29" s="164">
        <f t="shared" si="1"/>
        <v>0</v>
      </c>
      <c r="G29" s="163">
        <f t="shared" si="2"/>
        <v>0.60000000000000142</v>
      </c>
      <c r="H29" s="164">
        <f t="shared" si="3"/>
        <v>1.7000000000000001E-2</v>
      </c>
      <c r="J29" s="154"/>
      <c r="K29" s="58"/>
      <c r="L29" s="120"/>
      <c r="M29" s="121"/>
      <c r="N29" s="122"/>
    </row>
    <row r="30" spans="1:14" ht="15" customHeight="1" x14ac:dyDescent="0.2">
      <c r="A30" s="8" t="s">
        <v>147</v>
      </c>
      <c r="B30" s="161">
        <v>316.5</v>
      </c>
      <c r="C30" s="161">
        <v>315.8</v>
      </c>
      <c r="D30" s="162">
        <v>311.39999999999998</v>
      </c>
      <c r="E30" s="163">
        <f t="shared" si="0"/>
        <v>0.69999999999998863</v>
      </c>
      <c r="F30" s="164">
        <f t="shared" si="1"/>
        <v>2E-3</v>
      </c>
      <c r="G30" s="163">
        <f t="shared" si="2"/>
        <v>5.1000000000000227</v>
      </c>
      <c r="H30" s="164">
        <f t="shared" si="3"/>
        <v>1.6E-2</v>
      </c>
      <c r="J30" s="154"/>
      <c r="K30" s="58"/>
      <c r="L30" s="120"/>
      <c r="M30" s="121"/>
      <c r="N30" s="122"/>
    </row>
    <row r="31" spans="1:14" ht="15" customHeight="1" x14ac:dyDescent="0.2">
      <c r="A31" s="8" t="s">
        <v>148</v>
      </c>
      <c r="B31" s="161">
        <v>135</v>
      </c>
      <c r="C31" s="161">
        <v>135</v>
      </c>
      <c r="D31" s="162">
        <v>131.80000000000001</v>
      </c>
      <c r="E31" s="163">
        <f t="shared" si="0"/>
        <v>0</v>
      </c>
      <c r="F31" s="164">
        <f t="shared" si="1"/>
        <v>0</v>
      </c>
      <c r="G31" s="163">
        <f t="shared" si="2"/>
        <v>3.1999999999999886</v>
      </c>
      <c r="H31" s="164">
        <f t="shared" si="3"/>
        <v>2.4E-2</v>
      </c>
      <c r="J31" s="154"/>
      <c r="K31" s="58"/>
      <c r="L31" s="120"/>
      <c r="M31" s="121"/>
      <c r="N31" s="122"/>
    </row>
    <row r="32" spans="1:14" ht="15" customHeight="1" x14ac:dyDescent="0.2">
      <c r="A32" s="8" t="s">
        <v>149</v>
      </c>
      <c r="B32" s="161">
        <v>25</v>
      </c>
      <c r="C32" s="161">
        <v>24.8</v>
      </c>
      <c r="D32" s="162">
        <v>23.7</v>
      </c>
      <c r="E32" s="163">
        <f t="shared" si="0"/>
        <v>0.19999999999999929</v>
      </c>
      <c r="F32" s="164">
        <f t="shared" si="1"/>
        <v>8.0000000000000002E-3</v>
      </c>
      <c r="G32" s="163">
        <f t="shared" si="2"/>
        <v>1.3000000000000007</v>
      </c>
      <c r="H32" s="164">
        <f t="shared" si="3"/>
        <v>5.5E-2</v>
      </c>
      <c r="J32" s="154"/>
      <c r="K32" s="58"/>
      <c r="L32" s="120"/>
      <c r="M32" s="121"/>
      <c r="N32" s="122"/>
    </row>
    <row r="33" spans="1:14" ht="15" customHeight="1" x14ac:dyDescent="0.2">
      <c r="A33" s="8" t="s">
        <v>150</v>
      </c>
      <c r="B33" s="161">
        <v>156.5</v>
      </c>
      <c r="C33" s="161">
        <v>156</v>
      </c>
      <c r="D33" s="162">
        <v>155.9</v>
      </c>
      <c r="E33" s="163">
        <f t="shared" si="0"/>
        <v>0.5</v>
      </c>
      <c r="F33" s="164">
        <f t="shared" si="1"/>
        <v>3.0000000000000001E-3</v>
      </c>
      <c r="G33" s="163">
        <f t="shared" si="2"/>
        <v>0.59999999999999432</v>
      </c>
      <c r="H33" s="164">
        <f t="shared" si="3"/>
        <v>4.0000000000000001E-3</v>
      </c>
      <c r="J33" s="154"/>
      <c r="K33" s="58"/>
      <c r="L33" s="120"/>
      <c r="M33" s="121"/>
      <c r="N33" s="122"/>
    </row>
    <row r="34" spans="1:14" ht="15" customHeight="1" x14ac:dyDescent="0.2">
      <c r="A34" s="8" t="s">
        <v>151</v>
      </c>
      <c r="B34" s="161">
        <v>310.39999999999998</v>
      </c>
      <c r="C34" s="161">
        <v>309.39999999999998</v>
      </c>
      <c r="D34" s="162">
        <v>296</v>
      </c>
      <c r="E34" s="163">
        <f t="shared" si="0"/>
        <v>1</v>
      </c>
      <c r="F34" s="164">
        <f t="shared" si="1"/>
        <v>3.0000000000000001E-3</v>
      </c>
      <c r="G34" s="163">
        <f t="shared" si="2"/>
        <v>14.399999999999977</v>
      </c>
      <c r="H34" s="164">
        <f t="shared" si="3"/>
        <v>4.9000000000000002E-2</v>
      </c>
      <c r="J34" s="154"/>
      <c r="K34" s="58"/>
      <c r="L34" s="120"/>
      <c r="M34" s="121"/>
      <c r="N34" s="122"/>
    </row>
    <row r="35" spans="1:14" ht="15" customHeight="1" x14ac:dyDescent="0.2">
      <c r="A35" s="11" t="s">
        <v>152</v>
      </c>
      <c r="B35" s="161">
        <v>52.4</v>
      </c>
      <c r="C35" s="161">
        <v>52.5</v>
      </c>
      <c r="D35" s="162">
        <v>51.4</v>
      </c>
      <c r="E35" s="163">
        <f t="shared" si="0"/>
        <v>-0.10000000000000142</v>
      </c>
      <c r="F35" s="164">
        <f t="shared" si="1"/>
        <v>-2E-3</v>
      </c>
      <c r="G35" s="163">
        <f t="shared" si="2"/>
        <v>1</v>
      </c>
      <c r="H35" s="164">
        <f t="shared" si="3"/>
        <v>1.9E-2</v>
      </c>
      <c r="J35" s="154"/>
      <c r="K35" s="58"/>
      <c r="L35" s="120"/>
      <c r="M35" s="121"/>
      <c r="N35" s="122"/>
    </row>
    <row r="36" spans="1:14" ht="15" customHeight="1" x14ac:dyDescent="0.2">
      <c r="A36" s="11" t="s">
        <v>153</v>
      </c>
      <c r="B36" s="161">
        <v>258</v>
      </c>
      <c r="C36" s="161">
        <v>256.89999999999998</v>
      </c>
      <c r="D36" s="162">
        <v>244.6</v>
      </c>
      <c r="E36" s="163">
        <f t="shared" si="0"/>
        <v>1.1000000000000227</v>
      </c>
      <c r="F36" s="164">
        <f t="shared" si="1"/>
        <v>4.0000000000000001E-3</v>
      </c>
      <c r="G36" s="163">
        <f t="shared" si="2"/>
        <v>13.400000000000006</v>
      </c>
      <c r="H36" s="164">
        <f t="shared" si="3"/>
        <v>5.5E-2</v>
      </c>
      <c r="J36" s="154"/>
      <c r="K36" s="58"/>
      <c r="L36" s="120"/>
      <c r="M36" s="121"/>
      <c r="N36" s="122"/>
    </row>
    <row r="37" spans="1:14" ht="15" customHeight="1" x14ac:dyDescent="0.2">
      <c r="A37" s="8" t="s">
        <v>154</v>
      </c>
      <c r="B37" s="161">
        <v>283.5</v>
      </c>
      <c r="C37" s="161">
        <v>283.39999999999998</v>
      </c>
      <c r="D37" s="162">
        <v>282</v>
      </c>
      <c r="E37" s="163">
        <f t="shared" si="0"/>
        <v>0.10000000000002274</v>
      </c>
      <c r="F37" s="164">
        <f t="shared" si="1"/>
        <v>0</v>
      </c>
      <c r="G37" s="163">
        <f t="shared" si="2"/>
        <v>1.5</v>
      </c>
      <c r="H37" s="164">
        <f t="shared" si="3"/>
        <v>5.0000000000000001E-3</v>
      </c>
      <c r="J37" s="154"/>
      <c r="K37" s="58"/>
      <c r="L37" s="120"/>
      <c r="M37" s="121"/>
      <c r="N37" s="122"/>
    </row>
    <row r="38" spans="1:14" ht="15" customHeight="1" x14ac:dyDescent="0.2">
      <c r="A38" s="8" t="s">
        <v>155</v>
      </c>
      <c r="B38" s="161">
        <v>38.299999999999997</v>
      </c>
      <c r="C38" s="161">
        <v>38.200000000000003</v>
      </c>
      <c r="D38" s="162">
        <v>37.200000000000003</v>
      </c>
      <c r="E38" s="163">
        <f t="shared" si="0"/>
        <v>9.9999999999994316E-2</v>
      </c>
      <c r="F38" s="164">
        <f t="shared" si="1"/>
        <v>3.0000000000000001E-3</v>
      </c>
      <c r="G38" s="163">
        <f t="shared" si="2"/>
        <v>1.0999999999999943</v>
      </c>
      <c r="H38" s="164">
        <f t="shared" si="3"/>
        <v>0.03</v>
      </c>
      <c r="J38" s="154"/>
      <c r="K38" s="58"/>
      <c r="L38" s="120"/>
      <c r="M38" s="121"/>
      <c r="N38" s="122"/>
    </row>
    <row r="39" spans="1:14" ht="15" customHeight="1" x14ac:dyDescent="0.2">
      <c r="A39" s="8" t="s">
        <v>156</v>
      </c>
      <c r="B39" s="161">
        <v>245.2</v>
      </c>
      <c r="C39" s="161">
        <v>245.2</v>
      </c>
      <c r="D39" s="162">
        <v>244.8</v>
      </c>
      <c r="E39" s="163">
        <f t="shared" si="0"/>
        <v>0</v>
      </c>
      <c r="F39" s="164">
        <f t="shared" si="1"/>
        <v>0</v>
      </c>
      <c r="G39" s="163">
        <f t="shared" si="2"/>
        <v>0.39999999999997726</v>
      </c>
      <c r="H39" s="164">
        <f t="shared" si="3"/>
        <v>2E-3</v>
      </c>
      <c r="J39" s="154"/>
      <c r="K39" s="58"/>
      <c r="L39" s="120"/>
      <c r="M39" s="121"/>
      <c r="N39" s="122"/>
    </row>
    <row r="40" spans="1:14" ht="15" customHeight="1" x14ac:dyDescent="0.2">
      <c r="A40" s="11" t="s">
        <v>157</v>
      </c>
      <c r="B40" s="161">
        <v>92.8</v>
      </c>
      <c r="C40" s="161">
        <v>92.2</v>
      </c>
      <c r="D40" s="162">
        <v>90.1</v>
      </c>
      <c r="E40" s="163">
        <f t="shared" si="0"/>
        <v>0.59999999999999432</v>
      </c>
      <c r="F40" s="164">
        <f t="shared" si="1"/>
        <v>7.0000000000000001E-3</v>
      </c>
      <c r="G40" s="163">
        <f t="shared" si="2"/>
        <v>2.7000000000000028</v>
      </c>
      <c r="H40" s="164">
        <f t="shared" si="3"/>
        <v>0.03</v>
      </c>
      <c r="J40" s="154"/>
      <c r="K40" s="58"/>
      <c r="L40" s="120"/>
      <c r="M40" s="121"/>
      <c r="N40" s="122"/>
    </row>
    <row r="41" spans="1:14" ht="15" customHeight="1" x14ac:dyDescent="0.2">
      <c r="A41" s="65" t="s">
        <v>158</v>
      </c>
      <c r="B41" s="161">
        <v>390.2</v>
      </c>
      <c r="C41" s="161">
        <v>392.7</v>
      </c>
      <c r="D41" s="162">
        <v>384.2</v>
      </c>
      <c r="E41" s="163">
        <f t="shared" si="0"/>
        <v>-2.5</v>
      </c>
      <c r="F41" s="164">
        <f t="shared" si="1"/>
        <v>-6.0000000000000001E-3</v>
      </c>
      <c r="G41" s="163">
        <f t="shared" si="2"/>
        <v>6</v>
      </c>
      <c r="H41" s="164">
        <f t="shared" si="3"/>
        <v>1.6E-2</v>
      </c>
      <c r="J41" s="154"/>
      <c r="K41" s="58"/>
      <c r="L41" s="120"/>
      <c r="M41" s="121"/>
      <c r="N41" s="122"/>
    </row>
    <row r="42" spans="1:14" ht="15" customHeight="1" x14ac:dyDescent="0.2">
      <c r="A42" s="11" t="s">
        <v>159</v>
      </c>
      <c r="B42" s="161">
        <v>39</v>
      </c>
      <c r="C42" s="161">
        <v>39</v>
      </c>
      <c r="D42" s="162">
        <v>37.4</v>
      </c>
      <c r="E42" s="163">
        <f t="shared" si="0"/>
        <v>0</v>
      </c>
      <c r="F42" s="164">
        <f t="shared" si="1"/>
        <v>0</v>
      </c>
      <c r="G42" s="163">
        <f t="shared" si="2"/>
        <v>1.6000000000000014</v>
      </c>
      <c r="H42" s="164">
        <f t="shared" si="3"/>
        <v>4.2999999999999997E-2</v>
      </c>
      <c r="J42" s="154"/>
      <c r="K42" s="58"/>
      <c r="L42" s="120"/>
      <c r="M42" s="121"/>
      <c r="N42" s="122"/>
    </row>
    <row r="43" spans="1:14" ht="15" customHeight="1" x14ac:dyDescent="0.2">
      <c r="A43" s="11" t="s">
        <v>160</v>
      </c>
      <c r="B43" s="161">
        <v>115.5</v>
      </c>
      <c r="C43" s="161">
        <v>118</v>
      </c>
      <c r="D43" s="162">
        <v>113.8</v>
      </c>
      <c r="E43" s="163">
        <f t="shared" si="0"/>
        <v>-2.5</v>
      </c>
      <c r="F43" s="164">
        <f t="shared" si="1"/>
        <v>-2.1000000000000001E-2</v>
      </c>
      <c r="G43" s="163">
        <f t="shared" si="2"/>
        <v>1.7000000000000028</v>
      </c>
      <c r="H43" s="164">
        <f t="shared" si="3"/>
        <v>1.4999999999999999E-2</v>
      </c>
      <c r="J43" s="154"/>
      <c r="K43" s="58"/>
      <c r="L43" s="120"/>
      <c r="M43" s="121"/>
      <c r="N43" s="122"/>
    </row>
    <row r="44" spans="1:14" ht="15" customHeight="1" x14ac:dyDescent="0.2">
      <c r="A44" s="11" t="s">
        <v>161</v>
      </c>
      <c r="B44" s="161">
        <v>235.7</v>
      </c>
      <c r="C44" s="161">
        <v>235.7</v>
      </c>
      <c r="D44" s="162">
        <v>233</v>
      </c>
      <c r="E44" s="163">
        <f t="shared" si="0"/>
        <v>0</v>
      </c>
      <c r="F44" s="164">
        <f t="shared" si="1"/>
        <v>0</v>
      </c>
      <c r="G44" s="163">
        <f t="shared" si="2"/>
        <v>2.6999999999999886</v>
      </c>
      <c r="H44" s="164">
        <f t="shared" si="3"/>
        <v>1.2E-2</v>
      </c>
      <c r="J44" s="154"/>
      <c r="K44" s="58"/>
      <c r="L44" s="120"/>
      <c r="M44" s="121"/>
      <c r="N44" s="122"/>
    </row>
    <row r="45" spans="1:14" ht="15" customHeight="1" x14ac:dyDescent="0.2">
      <c r="A45" s="12"/>
      <c r="B45" s="161"/>
      <c r="C45" s="161"/>
      <c r="D45" s="64"/>
      <c r="E45" s="7"/>
      <c r="F45" s="7"/>
      <c r="G45" s="7"/>
      <c r="H45" s="7"/>
      <c r="K45" s="58"/>
      <c r="L45" s="120"/>
      <c r="M45" s="121"/>
      <c r="N45" s="122"/>
    </row>
    <row r="46" spans="1:14" ht="15" customHeight="1" x14ac:dyDescent="0.2">
      <c r="A46" s="12"/>
      <c r="B46" s="161"/>
      <c r="C46" s="161"/>
      <c r="D46" s="64"/>
      <c r="E46" s="7"/>
      <c r="F46" s="7"/>
      <c r="G46" s="7"/>
      <c r="H46" s="7"/>
      <c r="K46" s="58"/>
      <c r="L46" s="120"/>
      <c r="M46" s="121"/>
      <c r="N46" s="122"/>
    </row>
    <row r="47" spans="1:14" ht="15" customHeight="1" x14ac:dyDescent="0.2">
      <c r="A47" s="54" t="s">
        <v>125</v>
      </c>
      <c r="B47" s="161"/>
      <c r="C47" s="161"/>
      <c r="D47" s="64"/>
      <c r="E47" s="7"/>
      <c r="F47" s="7"/>
      <c r="G47" s="7"/>
      <c r="H47" s="7"/>
      <c r="K47" s="58"/>
      <c r="L47" s="9"/>
      <c r="M47" s="10"/>
    </row>
    <row r="48" spans="1:14" x14ac:dyDescent="0.15">
      <c r="A48" s="12"/>
      <c r="B48" s="161"/>
      <c r="C48" s="161"/>
      <c r="D48" s="64"/>
      <c r="E48" s="7"/>
      <c r="F48" s="7"/>
      <c r="G48" s="7"/>
      <c r="H48" s="7"/>
    </row>
    <row r="49" spans="1:8" x14ac:dyDescent="0.15">
      <c r="A49" s="12"/>
      <c r="B49" s="161"/>
      <c r="C49" s="161"/>
      <c r="D49" s="64"/>
      <c r="E49" s="7"/>
      <c r="F49" s="7"/>
      <c r="G49" s="7"/>
      <c r="H49" s="7"/>
    </row>
    <row r="50" spans="1:8" x14ac:dyDescent="0.15">
      <c r="A50" s="12"/>
      <c r="B50" s="161"/>
      <c r="C50" s="161"/>
      <c r="D50" s="64"/>
      <c r="E50" s="7"/>
      <c r="F50" s="7"/>
      <c r="G50" s="7"/>
      <c r="H50" s="7"/>
    </row>
    <row r="51" spans="1:8" x14ac:dyDescent="0.15">
      <c r="A51" s="12"/>
    </row>
    <row r="52" spans="1:8" x14ac:dyDescent="0.15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H6" sqref="H6:H13"/>
    </sheetView>
  </sheetViews>
  <sheetFormatPr baseColWidth="10" defaultColWidth="8.83203125" defaultRowHeight="15" x14ac:dyDescent="0.2"/>
  <cols>
    <col min="1" max="1" width="54" bestFit="1" customWidth="1"/>
    <col min="5" max="5" width="10.33203125" bestFit="1" customWidth="1"/>
    <col min="7" max="7" width="10.5" bestFit="1" customWidth="1"/>
  </cols>
  <sheetData>
    <row r="1" spans="1:8" x14ac:dyDescent="0.2">
      <c r="A1" s="13">
        <v>45689</v>
      </c>
      <c r="E1" s="226" t="s">
        <v>111</v>
      </c>
      <c r="F1" s="201"/>
      <c r="G1" s="201"/>
      <c r="H1" s="201"/>
    </row>
    <row r="2" spans="1:8" x14ac:dyDescent="0.2">
      <c r="A2" s="148" t="s">
        <v>112</v>
      </c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115</v>
      </c>
      <c r="H2" t="s">
        <v>117</v>
      </c>
    </row>
    <row r="3" spans="1:8" x14ac:dyDescent="0.2">
      <c r="A3" t="s">
        <v>162</v>
      </c>
      <c r="B3" t="s">
        <v>119</v>
      </c>
      <c r="C3" t="s">
        <v>119</v>
      </c>
      <c r="D3" t="s">
        <v>120</v>
      </c>
      <c r="E3" t="s">
        <v>119</v>
      </c>
      <c r="F3" t="s">
        <v>121</v>
      </c>
      <c r="G3" t="s">
        <v>120</v>
      </c>
      <c r="H3" t="s">
        <v>121</v>
      </c>
    </row>
    <row r="5" spans="1:8" x14ac:dyDescent="0.2">
      <c r="A5" s="148" t="s">
        <v>122</v>
      </c>
      <c r="B5" s="149">
        <v>2374400</v>
      </c>
      <c r="C5" s="149">
        <v>2354100</v>
      </c>
      <c r="D5" s="149">
        <v>2327200</v>
      </c>
      <c r="E5" s="166">
        <f t="shared" ref="E5:E13" si="0">B5-C5</f>
        <v>20300</v>
      </c>
      <c r="F5" s="167">
        <f t="shared" ref="F5:F13" si="1">ROUND((B5-C5)/C5,3)</f>
        <v>8.9999999999999993E-3</v>
      </c>
      <c r="G5" s="166">
        <f t="shared" ref="G5:G13" si="2">B5-D5</f>
        <v>47200</v>
      </c>
      <c r="H5" s="167">
        <f t="shared" ref="H5:H13" si="3">ROUND((B5-D5)/D5,3)</f>
        <v>0.02</v>
      </c>
    </row>
    <row r="6" spans="1:8" x14ac:dyDescent="0.2">
      <c r="A6" t="s">
        <v>85</v>
      </c>
      <c r="B6" s="149">
        <v>428100</v>
      </c>
      <c r="C6" s="149">
        <v>423200</v>
      </c>
      <c r="D6" s="149">
        <v>416700</v>
      </c>
      <c r="E6" s="166">
        <f t="shared" si="0"/>
        <v>4900</v>
      </c>
      <c r="F6" s="167">
        <f t="shared" si="1"/>
        <v>1.2E-2</v>
      </c>
      <c r="G6" s="166">
        <f t="shared" si="2"/>
        <v>11400</v>
      </c>
      <c r="H6" s="167">
        <f t="shared" si="3"/>
        <v>2.7E-2</v>
      </c>
    </row>
    <row r="7" spans="1:8" x14ac:dyDescent="0.2">
      <c r="A7" t="s">
        <v>71</v>
      </c>
      <c r="B7" s="149">
        <v>434300</v>
      </c>
      <c r="C7" s="149">
        <v>430000</v>
      </c>
      <c r="D7" s="149">
        <v>426700</v>
      </c>
      <c r="E7" s="166">
        <f t="shared" si="0"/>
        <v>4300</v>
      </c>
      <c r="F7" s="167">
        <f t="shared" si="1"/>
        <v>0.01</v>
      </c>
      <c r="G7" s="166">
        <f t="shared" si="2"/>
        <v>7600</v>
      </c>
      <c r="H7" s="167">
        <f t="shared" si="3"/>
        <v>1.7999999999999999E-2</v>
      </c>
    </row>
    <row r="8" spans="1:8" x14ac:dyDescent="0.2">
      <c r="A8" t="s">
        <v>72</v>
      </c>
      <c r="B8" s="149">
        <v>97300</v>
      </c>
      <c r="C8" s="149">
        <v>96600</v>
      </c>
      <c r="D8" s="149">
        <v>95800</v>
      </c>
      <c r="E8" s="166">
        <f t="shared" si="0"/>
        <v>700</v>
      </c>
      <c r="F8" s="167">
        <f t="shared" si="1"/>
        <v>7.0000000000000001E-3</v>
      </c>
      <c r="G8" s="166">
        <f t="shared" si="2"/>
        <v>1500</v>
      </c>
      <c r="H8" s="167">
        <f t="shared" si="3"/>
        <v>1.6E-2</v>
      </c>
    </row>
    <row r="9" spans="1:8" x14ac:dyDescent="0.2">
      <c r="A9" t="s">
        <v>89</v>
      </c>
      <c r="B9" s="149">
        <v>474900</v>
      </c>
      <c r="C9" s="149">
        <v>469800</v>
      </c>
      <c r="D9" s="149">
        <v>468500</v>
      </c>
      <c r="E9" s="166">
        <f t="shared" si="0"/>
        <v>5100</v>
      </c>
      <c r="F9" s="167">
        <f t="shared" si="1"/>
        <v>1.0999999999999999E-2</v>
      </c>
      <c r="G9" s="166">
        <f t="shared" si="2"/>
        <v>6400</v>
      </c>
      <c r="H9" s="167">
        <f t="shared" si="3"/>
        <v>1.4E-2</v>
      </c>
    </row>
    <row r="10" spans="1:8" x14ac:dyDescent="0.2">
      <c r="A10" t="s">
        <v>123</v>
      </c>
      <c r="B10" s="149">
        <v>88200</v>
      </c>
      <c r="C10" s="149">
        <v>87800</v>
      </c>
      <c r="D10" s="149">
        <v>85900</v>
      </c>
      <c r="E10" s="166">
        <f t="shared" si="0"/>
        <v>400</v>
      </c>
      <c r="F10" s="167">
        <f t="shared" si="1"/>
        <v>5.0000000000000001E-3</v>
      </c>
      <c r="G10" s="166">
        <f t="shared" si="2"/>
        <v>2300</v>
      </c>
      <c r="H10" s="167">
        <f t="shared" si="3"/>
        <v>2.7E-2</v>
      </c>
    </row>
    <row r="11" spans="1:8" x14ac:dyDescent="0.2">
      <c r="A11" t="s">
        <v>94</v>
      </c>
      <c r="B11" s="149">
        <v>151700</v>
      </c>
      <c r="C11" s="149">
        <v>149500</v>
      </c>
      <c r="D11" s="149">
        <v>147900</v>
      </c>
      <c r="E11" s="166">
        <f t="shared" si="0"/>
        <v>2200</v>
      </c>
      <c r="F11" s="167">
        <f t="shared" si="1"/>
        <v>1.4999999999999999E-2</v>
      </c>
      <c r="G11" s="166">
        <f t="shared" si="2"/>
        <v>3800</v>
      </c>
      <c r="H11" s="167">
        <f t="shared" si="3"/>
        <v>2.5999999999999999E-2</v>
      </c>
    </row>
    <row r="12" spans="1:8" x14ac:dyDescent="0.2">
      <c r="A12" t="s">
        <v>76</v>
      </c>
      <c r="B12" s="149">
        <v>178300</v>
      </c>
      <c r="C12" s="149">
        <v>177700</v>
      </c>
      <c r="D12" s="149">
        <v>175400</v>
      </c>
      <c r="E12" s="166">
        <f t="shared" si="0"/>
        <v>600</v>
      </c>
      <c r="F12" s="167">
        <f t="shared" si="1"/>
        <v>3.0000000000000001E-3</v>
      </c>
      <c r="G12" s="166">
        <f t="shared" si="2"/>
        <v>2900</v>
      </c>
      <c r="H12" s="167">
        <f t="shared" si="3"/>
        <v>1.7000000000000001E-2</v>
      </c>
    </row>
    <row r="13" spans="1:8" x14ac:dyDescent="0.2">
      <c r="A13" t="s">
        <v>77</v>
      </c>
      <c r="B13" s="149">
        <v>38200</v>
      </c>
      <c r="C13" s="149">
        <v>38000</v>
      </c>
      <c r="D13" s="149">
        <v>37900</v>
      </c>
      <c r="E13" s="166">
        <f t="shared" si="0"/>
        <v>200</v>
      </c>
      <c r="F13" s="167">
        <f t="shared" si="1"/>
        <v>5.0000000000000001E-3</v>
      </c>
      <c r="G13" s="166">
        <f t="shared" si="2"/>
        <v>300</v>
      </c>
      <c r="H13" s="167">
        <f t="shared" si="3"/>
        <v>8.0000000000000002E-3</v>
      </c>
    </row>
    <row r="15" spans="1:8" x14ac:dyDescent="0.2">
      <c r="A15" s="148" t="s">
        <v>163</v>
      </c>
      <c r="B15" s="148"/>
      <c r="C15" s="148"/>
      <c r="D15" s="148"/>
    </row>
    <row r="17" spans="1:1" x14ac:dyDescent="0.2">
      <c r="A17" s="54" t="s">
        <v>125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topLeftCell="A26" zoomScale="90" zoomScaleNormal="90" workbookViewId="0">
      <selection activeCell="B8" sqref="B8:H74"/>
    </sheetView>
  </sheetViews>
  <sheetFormatPr baseColWidth="10" defaultColWidth="8.83203125" defaultRowHeight="15" x14ac:dyDescent="0.2"/>
  <cols>
    <col min="1" max="1" width="72.5" bestFit="1" customWidth="1"/>
    <col min="2" max="4" width="13.5" style="77" bestFit="1" customWidth="1"/>
    <col min="5" max="5" width="10.5" style="168" bestFit="1" customWidth="1"/>
    <col min="6" max="6" width="8.83203125" style="169" bestFit="1" customWidth="1"/>
    <col min="7" max="7" width="10.5" style="170" bestFit="1" customWidth="1"/>
    <col min="8" max="8" width="9.1640625" style="169" customWidth="1"/>
    <col min="10" max="10" width="26.1640625" bestFit="1" customWidth="1"/>
  </cols>
  <sheetData>
    <row r="1" spans="1:8" x14ac:dyDescent="0.2">
      <c r="A1" t="s">
        <v>164</v>
      </c>
    </row>
    <row r="2" spans="1:8" x14ac:dyDescent="0.2">
      <c r="A2" t="s">
        <v>127</v>
      </c>
    </row>
    <row r="3" spans="1:8" x14ac:dyDescent="0.2">
      <c r="A3" s="57">
        <v>45689</v>
      </c>
    </row>
    <row r="4" spans="1:8" x14ac:dyDescent="0.2">
      <c r="E4" s="234" t="s">
        <v>111</v>
      </c>
      <c r="F4" s="235"/>
      <c r="G4" s="236"/>
      <c r="H4" s="235"/>
    </row>
    <row r="5" spans="1:8" x14ac:dyDescent="0.2">
      <c r="A5" s="148" t="s">
        <v>165</v>
      </c>
      <c r="B5" s="77" t="s">
        <v>113</v>
      </c>
      <c r="C5" s="77" t="s">
        <v>114</v>
      </c>
      <c r="D5" s="77" t="s">
        <v>115</v>
      </c>
      <c r="E5" s="168" t="s">
        <v>116</v>
      </c>
      <c r="F5" s="169" t="s">
        <v>117</v>
      </c>
      <c r="G5" s="170" t="s">
        <v>115</v>
      </c>
      <c r="H5" s="169" t="s">
        <v>117</v>
      </c>
    </row>
    <row r="6" spans="1:8" x14ac:dyDescent="0.2">
      <c r="A6" t="s">
        <v>166</v>
      </c>
      <c r="B6" s="77" t="s">
        <v>119</v>
      </c>
      <c r="C6" s="77" t="s">
        <v>119</v>
      </c>
      <c r="D6" s="77" t="s">
        <v>120</v>
      </c>
      <c r="E6" s="168" t="s">
        <v>119</v>
      </c>
      <c r="F6" s="169" t="s">
        <v>121</v>
      </c>
      <c r="G6" s="170" t="s">
        <v>120</v>
      </c>
      <c r="H6" s="169" t="s">
        <v>121</v>
      </c>
    </row>
    <row r="7" spans="1:8" x14ac:dyDescent="0.2">
      <c r="E7" s="171"/>
    </row>
    <row r="8" spans="1:8" x14ac:dyDescent="0.2">
      <c r="A8" t="s">
        <v>128</v>
      </c>
      <c r="B8" s="123">
        <v>2374400</v>
      </c>
      <c r="C8" s="123">
        <v>2354100</v>
      </c>
      <c r="D8" s="123">
        <v>2327200</v>
      </c>
      <c r="E8" s="166">
        <f t="shared" ref="E8:E39" si="0">B8-C8</f>
        <v>20300</v>
      </c>
      <c r="F8" s="172">
        <f t="shared" ref="F8:F39" si="1">ROUND((B8-C8)/C8,3)</f>
        <v>8.9999999999999993E-3</v>
      </c>
      <c r="G8" s="166">
        <f t="shared" ref="G8:G39" si="2">B8-D8</f>
        <v>47200</v>
      </c>
      <c r="H8" s="172">
        <f t="shared" ref="H8:H39" si="3">ROUND((B8-D8)/D8,3)</f>
        <v>0.02</v>
      </c>
    </row>
    <row r="9" spans="1:8" x14ac:dyDescent="0.2">
      <c r="A9" t="s">
        <v>167</v>
      </c>
      <c r="B9" s="123">
        <v>1980500</v>
      </c>
      <c r="C9" s="123">
        <v>1964700</v>
      </c>
      <c r="D9" s="123">
        <v>1940200</v>
      </c>
      <c r="E9" s="166">
        <f t="shared" si="0"/>
        <v>15800</v>
      </c>
      <c r="F9" s="172">
        <f t="shared" si="1"/>
        <v>8.0000000000000002E-3</v>
      </c>
      <c r="G9" s="166">
        <f t="shared" si="2"/>
        <v>40300</v>
      </c>
      <c r="H9" s="172">
        <f t="shared" si="3"/>
        <v>2.1000000000000001E-2</v>
      </c>
    </row>
    <row r="10" spans="1:8" x14ac:dyDescent="0.2">
      <c r="A10" t="s">
        <v>168</v>
      </c>
      <c r="B10" s="123">
        <v>386400</v>
      </c>
      <c r="C10" s="123">
        <v>387000</v>
      </c>
      <c r="D10" s="123">
        <v>382400</v>
      </c>
      <c r="E10" s="166">
        <f t="shared" si="0"/>
        <v>-600</v>
      </c>
      <c r="F10" s="172">
        <f t="shared" si="1"/>
        <v>-2E-3</v>
      </c>
      <c r="G10" s="166">
        <f t="shared" si="2"/>
        <v>4000</v>
      </c>
      <c r="H10" s="172">
        <f t="shared" si="3"/>
        <v>0.01</v>
      </c>
    </row>
    <row r="11" spans="1:8" x14ac:dyDescent="0.2">
      <c r="A11" t="s">
        <v>169</v>
      </c>
      <c r="B11" s="123">
        <v>126100</v>
      </c>
      <c r="C11" s="123">
        <v>125600</v>
      </c>
      <c r="D11" s="123">
        <v>118800</v>
      </c>
      <c r="E11" s="166">
        <f t="shared" si="0"/>
        <v>500</v>
      </c>
      <c r="F11" s="172">
        <f t="shared" si="1"/>
        <v>4.0000000000000001E-3</v>
      </c>
      <c r="G11" s="166">
        <f t="shared" si="2"/>
        <v>7300</v>
      </c>
      <c r="H11" s="172">
        <f t="shared" si="3"/>
        <v>6.0999999999999999E-2</v>
      </c>
    </row>
    <row r="12" spans="1:8" x14ac:dyDescent="0.2">
      <c r="A12" t="s">
        <v>170</v>
      </c>
      <c r="B12" s="123">
        <v>4600</v>
      </c>
      <c r="C12" s="123">
        <v>4600</v>
      </c>
      <c r="D12" s="123">
        <v>4400</v>
      </c>
      <c r="E12" s="166">
        <f t="shared" si="0"/>
        <v>0</v>
      </c>
      <c r="F12" s="172">
        <f t="shared" si="1"/>
        <v>0</v>
      </c>
      <c r="G12" s="166">
        <f t="shared" si="2"/>
        <v>200</v>
      </c>
      <c r="H12" s="172">
        <f t="shared" si="3"/>
        <v>4.4999999999999998E-2</v>
      </c>
    </row>
    <row r="13" spans="1:8" x14ac:dyDescent="0.2">
      <c r="A13" t="s">
        <v>171</v>
      </c>
      <c r="B13" s="123">
        <v>121500</v>
      </c>
      <c r="C13" s="123">
        <v>121000</v>
      </c>
      <c r="D13" s="123">
        <v>114400</v>
      </c>
      <c r="E13" s="166">
        <f t="shared" si="0"/>
        <v>500</v>
      </c>
      <c r="F13" s="172">
        <f t="shared" si="1"/>
        <v>4.0000000000000001E-3</v>
      </c>
      <c r="G13" s="166">
        <f t="shared" si="2"/>
        <v>7100</v>
      </c>
      <c r="H13" s="172">
        <f t="shared" si="3"/>
        <v>6.2E-2</v>
      </c>
    </row>
    <row r="14" spans="1:8" x14ac:dyDescent="0.2">
      <c r="A14" t="s">
        <v>172</v>
      </c>
      <c r="B14" s="123">
        <v>30200</v>
      </c>
      <c r="C14" s="123">
        <v>30500</v>
      </c>
      <c r="D14" s="123">
        <v>28100</v>
      </c>
      <c r="E14" s="166">
        <f t="shared" si="0"/>
        <v>-300</v>
      </c>
      <c r="F14" s="172">
        <f t="shared" si="1"/>
        <v>-0.01</v>
      </c>
      <c r="G14" s="166">
        <f t="shared" si="2"/>
        <v>2100</v>
      </c>
      <c r="H14" s="172">
        <f t="shared" si="3"/>
        <v>7.4999999999999997E-2</v>
      </c>
    </row>
    <row r="15" spans="1:8" x14ac:dyDescent="0.2">
      <c r="A15" t="s">
        <v>173</v>
      </c>
      <c r="B15" s="123">
        <v>18600</v>
      </c>
      <c r="C15" s="123">
        <v>18600</v>
      </c>
      <c r="D15" s="123">
        <v>18000</v>
      </c>
      <c r="E15" s="166">
        <f t="shared" si="0"/>
        <v>0</v>
      </c>
      <c r="F15" s="172">
        <f t="shared" si="1"/>
        <v>0</v>
      </c>
      <c r="G15" s="166">
        <f t="shared" si="2"/>
        <v>600</v>
      </c>
      <c r="H15" s="172">
        <f t="shared" si="3"/>
        <v>3.3000000000000002E-2</v>
      </c>
    </row>
    <row r="16" spans="1:8" x14ac:dyDescent="0.2">
      <c r="A16" t="s">
        <v>174</v>
      </c>
      <c r="B16" s="123">
        <v>72700</v>
      </c>
      <c r="C16" s="123">
        <v>71900</v>
      </c>
      <c r="D16" s="123">
        <v>68300</v>
      </c>
      <c r="E16" s="166">
        <f t="shared" si="0"/>
        <v>800</v>
      </c>
      <c r="F16" s="172">
        <f t="shared" si="1"/>
        <v>1.0999999999999999E-2</v>
      </c>
      <c r="G16" s="166">
        <f t="shared" si="2"/>
        <v>4400</v>
      </c>
      <c r="H16" s="172">
        <f t="shared" si="3"/>
        <v>6.4000000000000001E-2</v>
      </c>
    </row>
    <row r="17" spans="1:8" x14ac:dyDescent="0.2">
      <c r="A17" t="s">
        <v>175</v>
      </c>
      <c r="B17" s="123">
        <v>260300</v>
      </c>
      <c r="C17" s="123">
        <v>261400</v>
      </c>
      <c r="D17" s="123">
        <v>263600</v>
      </c>
      <c r="E17" s="166">
        <f t="shared" si="0"/>
        <v>-1100</v>
      </c>
      <c r="F17" s="172">
        <f t="shared" si="1"/>
        <v>-4.0000000000000001E-3</v>
      </c>
      <c r="G17" s="166">
        <f t="shared" si="2"/>
        <v>-3300</v>
      </c>
      <c r="H17" s="172">
        <f t="shared" si="3"/>
        <v>-1.2999999999999999E-2</v>
      </c>
    </row>
    <row r="18" spans="1:8" x14ac:dyDescent="0.2">
      <c r="A18" t="s">
        <v>176</v>
      </c>
      <c r="B18" s="123">
        <v>158500</v>
      </c>
      <c r="C18" s="123">
        <v>160000</v>
      </c>
      <c r="D18" s="123">
        <v>160700</v>
      </c>
      <c r="E18" s="166">
        <f t="shared" si="0"/>
        <v>-1500</v>
      </c>
      <c r="F18" s="172">
        <f t="shared" si="1"/>
        <v>-8.9999999999999993E-3</v>
      </c>
      <c r="G18" s="166">
        <f t="shared" si="2"/>
        <v>-2200</v>
      </c>
      <c r="H18" s="172">
        <f t="shared" si="3"/>
        <v>-1.4E-2</v>
      </c>
    </row>
    <row r="19" spans="1:8" x14ac:dyDescent="0.2">
      <c r="A19" t="s">
        <v>177</v>
      </c>
      <c r="B19" s="123">
        <v>23900</v>
      </c>
      <c r="C19" s="123">
        <v>24300</v>
      </c>
      <c r="D19" s="123">
        <v>24300</v>
      </c>
      <c r="E19" s="166">
        <f t="shared" si="0"/>
        <v>-400</v>
      </c>
      <c r="F19" s="172">
        <f t="shared" si="1"/>
        <v>-1.6E-2</v>
      </c>
      <c r="G19" s="166">
        <f t="shared" si="2"/>
        <v>-400</v>
      </c>
      <c r="H19" s="172">
        <f t="shared" si="3"/>
        <v>-1.6E-2</v>
      </c>
    </row>
    <row r="20" spans="1:8" x14ac:dyDescent="0.2">
      <c r="A20" t="s">
        <v>178</v>
      </c>
      <c r="B20" s="123">
        <v>52400</v>
      </c>
      <c r="C20" s="123">
        <v>53200</v>
      </c>
      <c r="D20" s="123">
        <v>53000</v>
      </c>
      <c r="E20" s="166">
        <f t="shared" si="0"/>
        <v>-800</v>
      </c>
      <c r="F20" s="172">
        <f t="shared" si="1"/>
        <v>-1.4999999999999999E-2</v>
      </c>
      <c r="G20" s="166">
        <f t="shared" si="2"/>
        <v>-600</v>
      </c>
      <c r="H20" s="172">
        <f t="shared" si="3"/>
        <v>-1.0999999999999999E-2</v>
      </c>
    </row>
    <row r="21" spans="1:8" x14ac:dyDescent="0.2">
      <c r="A21" t="s">
        <v>179</v>
      </c>
      <c r="B21" s="123">
        <v>101800</v>
      </c>
      <c r="C21" s="123">
        <v>101400</v>
      </c>
      <c r="D21" s="123">
        <v>102900</v>
      </c>
      <c r="E21" s="166">
        <f t="shared" si="0"/>
        <v>400</v>
      </c>
      <c r="F21" s="172">
        <f t="shared" si="1"/>
        <v>4.0000000000000001E-3</v>
      </c>
      <c r="G21" s="166">
        <f t="shared" si="2"/>
        <v>-1100</v>
      </c>
      <c r="H21" s="172">
        <f t="shared" si="3"/>
        <v>-1.0999999999999999E-2</v>
      </c>
    </row>
    <row r="22" spans="1:8" x14ac:dyDescent="0.2">
      <c r="A22" t="s">
        <v>180</v>
      </c>
      <c r="B22" s="123">
        <v>11100</v>
      </c>
      <c r="C22" s="123">
        <v>11100</v>
      </c>
      <c r="D22" s="123">
        <v>11200</v>
      </c>
      <c r="E22" s="166">
        <f t="shared" si="0"/>
        <v>0</v>
      </c>
      <c r="F22" s="172">
        <f t="shared" si="1"/>
        <v>0</v>
      </c>
      <c r="G22" s="166">
        <f t="shared" si="2"/>
        <v>-100</v>
      </c>
      <c r="H22" s="172">
        <f t="shared" si="3"/>
        <v>-8.9999999999999993E-3</v>
      </c>
    </row>
    <row r="23" spans="1:8" x14ac:dyDescent="0.2">
      <c r="A23" t="s">
        <v>181</v>
      </c>
      <c r="B23" s="123">
        <v>26400</v>
      </c>
      <c r="C23" s="123">
        <v>26300</v>
      </c>
      <c r="D23" s="123">
        <v>26600</v>
      </c>
      <c r="E23" s="166">
        <f t="shared" si="0"/>
        <v>100</v>
      </c>
      <c r="F23" s="172">
        <f t="shared" si="1"/>
        <v>4.0000000000000001E-3</v>
      </c>
      <c r="G23" s="166">
        <f t="shared" si="2"/>
        <v>-200</v>
      </c>
      <c r="H23" s="172">
        <f t="shared" si="3"/>
        <v>-8.0000000000000002E-3</v>
      </c>
    </row>
    <row r="24" spans="1:8" x14ac:dyDescent="0.2">
      <c r="A24" t="s">
        <v>182</v>
      </c>
      <c r="B24" s="123">
        <v>1988000</v>
      </c>
      <c r="C24" s="123">
        <v>1967100</v>
      </c>
      <c r="D24" s="123">
        <v>1944800</v>
      </c>
      <c r="E24" s="166">
        <f t="shared" si="0"/>
        <v>20900</v>
      </c>
      <c r="F24" s="172">
        <f t="shared" si="1"/>
        <v>1.0999999999999999E-2</v>
      </c>
      <c r="G24" s="166">
        <f t="shared" si="2"/>
        <v>43200</v>
      </c>
      <c r="H24" s="172">
        <f t="shared" si="3"/>
        <v>2.1999999999999999E-2</v>
      </c>
    </row>
    <row r="25" spans="1:8" x14ac:dyDescent="0.2">
      <c r="A25" t="s">
        <v>183</v>
      </c>
      <c r="B25" s="123">
        <v>1594100</v>
      </c>
      <c r="C25" s="123">
        <v>1577700</v>
      </c>
      <c r="D25" s="123">
        <v>1557800</v>
      </c>
      <c r="E25" s="166">
        <f t="shared" si="0"/>
        <v>16400</v>
      </c>
      <c r="F25" s="172">
        <f t="shared" si="1"/>
        <v>0.01</v>
      </c>
      <c r="G25" s="166">
        <f t="shared" si="2"/>
        <v>36300</v>
      </c>
      <c r="H25" s="172">
        <f t="shared" si="3"/>
        <v>2.3E-2</v>
      </c>
    </row>
    <row r="26" spans="1:8" x14ac:dyDescent="0.2">
      <c r="A26" t="s">
        <v>184</v>
      </c>
      <c r="B26" s="123">
        <v>448400</v>
      </c>
      <c r="C26" s="123">
        <v>447000</v>
      </c>
      <c r="D26" s="123">
        <v>439500</v>
      </c>
      <c r="E26" s="166">
        <f t="shared" si="0"/>
        <v>1400</v>
      </c>
      <c r="F26" s="172">
        <f t="shared" si="1"/>
        <v>3.0000000000000001E-3</v>
      </c>
      <c r="G26" s="166">
        <f t="shared" si="2"/>
        <v>8900</v>
      </c>
      <c r="H26" s="172">
        <f t="shared" si="3"/>
        <v>0.02</v>
      </c>
    </row>
    <row r="27" spans="1:8" x14ac:dyDescent="0.2">
      <c r="A27" t="s">
        <v>185</v>
      </c>
      <c r="B27" s="123">
        <v>84500</v>
      </c>
      <c r="C27" s="123">
        <v>84300</v>
      </c>
      <c r="D27" s="123">
        <v>83500</v>
      </c>
      <c r="E27" s="166">
        <f t="shared" si="0"/>
        <v>200</v>
      </c>
      <c r="F27" s="172">
        <f t="shared" si="1"/>
        <v>2E-3</v>
      </c>
      <c r="G27" s="166">
        <f t="shared" si="2"/>
        <v>1000</v>
      </c>
      <c r="H27" s="172">
        <f t="shared" si="3"/>
        <v>1.2E-2</v>
      </c>
    </row>
    <row r="28" spans="1:8" x14ac:dyDescent="0.2">
      <c r="A28" t="s">
        <v>186</v>
      </c>
      <c r="B28" s="123">
        <v>45300</v>
      </c>
      <c r="C28" s="123">
        <v>45100</v>
      </c>
      <c r="D28" s="123">
        <v>45400</v>
      </c>
      <c r="E28" s="166">
        <f t="shared" si="0"/>
        <v>200</v>
      </c>
      <c r="F28" s="172">
        <f t="shared" si="1"/>
        <v>4.0000000000000001E-3</v>
      </c>
      <c r="G28" s="166">
        <f t="shared" si="2"/>
        <v>-100</v>
      </c>
      <c r="H28" s="172">
        <f t="shared" si="3"/>
        <v>-2E-3</v>
      </c>
    </row>
    <row r="29" spans="1:8" x14ac:dyDescent="0.2">
      <c r="A29" t="s">
        <v>187</v>
      </c>
      <c r="B29" s="123">
        <v>24100</v>
      </c>
      <c r="C29" s="123">
        <v>24000</v>
      </c>
      <c r="D29" s="123">
        <v>23200</v>
      </c>
      <c r="E29" s="166">
        <f t="shared" si="0"/>
        <v>100</v>
      </c>
      <c r="F29" s="172">
        <f t="shared" si="1"/>
        <v>4.0000000000000001E-3</v>
      </c>
      <c r="G29" s="166">
        <f t="shared" si="2"/>
        <v>900</v>
      </c>
      <c r="H29" s="172">
        <f t="shared" si="3"/>
        <v>3.9E-2</v>
      </c>
    </row>
    <row r="30" spans="1:8" x14ac:dyDescent="0.2">
      <c r="A30" t="s">
        <v>188</v>
      </c>
      <c r="B30" s="123">
        <v>267500</v>
      </c>
      <c r="C30" s="123">
        <v>266600</v>
      </c>
      <c r="D30" s="123">
        <v>263700</v>
      </c>
      <c r="E30" s="166">
        <f t="shared" si="0"/>
        <v>900</v>
      </c>
      <c r="F30" s="172">
        <f t="shared" si="1"/>
        <v>3.0000000000000001E-3</v>
      </c>
      <c r="G30" s="166">
        <f t="shared" si="2"/>
        <v>3800</v>
      </c>
      <c r="H30" s="172">
        <f t="shared" si="3"/>
        <v>1.4E-2</v>
      </c>
    </row>
    <row r="31" spans="1:8" x14ac:dyDescent="0.2">
      <c r="A31" t="s">
        <v>189</v>
      </c>
      <c r="B31" s="123">
        <v>34800</v>
      </c>
      <c r="C31" s="123">
        <v>34400</v>
      </c>
      <c r="D31" s="123">
        <v>34800</v>
      </c>
      <c r="E31" s="166">
        <f t="shared" si="0"/>
        <v>400</v>
      </c>
      <c r="F31" s="172">
        <f t="shared" si="1"/>
        <v>1.2E-2</v>
      </c>
      <c r="G31" s="166">
        <f t="shared" si="2"/>
        <v>0</v>
      </c>
      <c r="H31" s="172">
        <f t="shared" si="3"/>
        <v>0</v>
      </c>
    </row>
    <row r="32" spans="1:8" x14ac:dyDescent="0.2">
      <c r="A32" t="s">
        <v>190</v>
      </c>
      <c r="B32" s="123">
        <v>55900</v>
      </c>
      <c r="C32" s="123">
        <v>55500</v>
      </c>
      <c r="D32" s="123">
        <v>54200</v>
      </c>
      <c r="E32" s="166">
        <f t="shared" si="0"/>
        <v>400</v>
      </c>
      <c r="F32" s="172">
        <f t="shared" si="1"/>
        <v>7.0000000000000001E-3</v>
      </c>
      <c r="G32" s="166">
        <f t="shared" si="2"/>
        <v>1700</v>
      </c>
      <c r="H32" s="172">
        <f t="shared" si="3"/>
        <v>3.1E-2</v>
      </c>
    </row>
    <row r="33" spans="1:8" x14ac:dyDescent="0.2">
      <c r="A33" t="s">
        <v>191</v>
      </c>
      <c r="B33" s="123">
        <v>16200</v>
      </c>
      <c r="C33" s="123">
        <v>16200</v>
      </c>
      <c r="D33" s="123">
        <v>16500</v>
      </c>
      <c r="E33" s="166">
        <f t="shared" si="0"/>
        <v>0</v>
      </c>
      <c r="F33" s="172">
        <f t="shared" si="1"/>
        <v>0</v>
      </c>
      <c r="G33" s="166">
        <f t="shared" si="2"/>
        <v>-300</v>
      </c>
      <c r="H33" s="172">
        <f t="shared" si="3"/>
        <v>-1.7999999999999999E-2</v>
      </c>
    </row>
    <row r="34" spans="1:8" x14ac:dyDescent="0.2">
      <c r="A34" t="s">
        <v>192</v>
      </c>
      <c r="B34" s="123">
        <v>17700</v>
      </c>
      <c r="C34" s="123">
        <v>18000</v>
      </c>
      <c r="D34" s="123">
        <v>17100</v>
      </c>
      <c r="E34" s="166">
        <f t="shared" si="0"/>
        <v>-300</v>
      </c>
      <c r="F34" s="172">
        <f t="shared" si="1"/>
        <v>-1.7000000000000001E-2</v>
      </c>
      <c r="G34" s="166">
        <f t="shared" si="2"/>
        <v>600</v>
      </c>
      <c r="H34" s="172">
        <f t="shared" si="3"/>
        <v>3.5000000000000003E-2</v>
      </c>
    </row>
    <row r="35" spans="1:8" x14ac:dyDescent="0.2">
      <c r="A35" t="s">
        <v>193</v>
      </c>
      <c r="B35" s="123">
        <v>63500</v>
      </c>
      <c r="C35" s="123">
        <v>63800</v>
      </c>
      <c r="D35" s="123">
        <v>60700</v>
      </c>
      <c r="E35" s="166">
        <f t="shared" si="0"/>
        <v>-300</v>
      </c>
      <c r="F35" s="172">
        <f t="shared" si="1"/>
        <v>-5.0000000000000001E-3</v>
      </c>
      <c r="G35" s="166">
        <f t="shared" si="2"/>
        <v>2800</v>
      </c>
      <c r="H35" s="172">
        <f t="shared" si="3"/>
        <v>4.5999999999999999E-2</v>
      </c>
    </row>
    <row r="36" spans="1:8" x14ac:dyDescent="0.2">
      <c r="A36" t="s">
        <v>194</v>
      </c>
      <c r="B36" s="123">
        <v>96400</v>
      </c>
      <c r="C36" s="123">
        <v>96100</v>
      </c>
      <c r="D36" s="123">
        <v>92300</v>
      </c>
      <c r="E36" s="166">
        <f t="shared" si="0"/>
        <v>300</v>
      </c>
      <c r="F36" s="172">
        <f t="shared" si="1"/>
        <v>3.0000000000000001E-3</v>
      </c>
      <c r="G36" s="166">
        <f t="shared" si="2"/>
        <v>4100</v>
      </c>
      <c r="H36" s="172">
        <f t="shared" si="3"/>
        <v>4.3999999999999997E-2</v>
      </c>
    </row>
    <row r="37" spans="1:8" x14ac:dyDescent="0.2">
      <c r="A37" t="s">
        <v>195</v>
      </c>
      <c r="B37" s="123">
        <v>11200</v>
      </c>
      <c r="C37" s="123">
        <v>11100</v>
      </c>
      <c r="D37" s="123">
        <v>11200</v>
      </c>
      <c r="E37" s="166">
        <f t="shared" si="0"/>
        <v>100</v>
      </c>
      <c r="F37" s="172">
        <f t="shared" si="1"/>
        <v>8.9999999999999993E-3</v>
      </c>
      <c r="G37" s="166">
        <f t="shared" si="2"/>
        <v>0</v>
      </c>
      <c r="H37" s="172">
        <f t="shared" si="3"/>
        <v>0</v>
      </c>
    </row>
    <row r="38" spans="1:8" x14ac:dyDescent="0.2">
      <c r="A38" t="s">
        <v>196</v>
      </c>
      <c r="B38" s="123">
        <v>85200</v>
      </c>
      <c r="C38" s="123">
        <v>85000</v>
      </c>
      <c r="D38" s="123">
        <v>81100</v>
      </c>
      <c r="E38" s="166">
        <f t="shared" si="0"/>
        <v>200</v>
      </c>
      <c r="F38" s="172">
        <f t="shared" si="1"/>
        <v>2E-3</v>
      </c>
      <c r="G38" s="166">
        <f t="shared" si="2"/>
        <v>4100</v>
      </c>
      <c r="H38" s="172">
        <f t="shared" si="3"/>
        <v>5.0999999999999997E-2</v>
      </c>
    </row>
    <row r="39" spans="1:8" x14ac:dyDescent="0.2">
      <c r="A39" t="s">
        <v>197</v>
      </c>
      <c r="B39" s="123">
        <v>29800</v>
      </c>
      <c r="C39" s="123">
        <v>29600</v>
      </c>
      <c r="D39" s="123">
        <v>28300</v>
      </c>
      <c r="E39" s="166">
        <f t="shared" si="0"/>
        <v>200</v>
      </c>
      <c r="F39" s="172">
        <f t="shared" si="1"/>
        <v>7.0000000000000001E-3</v>
      </c>
      <c r="G39" s="166">
        <f t="shared" si="2"/>
        <v>1500</v>
      </c>
      <c r="H39" s="172">
        <f t="shared" si="3"/>
        <v>5.2999999999999999E-2</v>
      </c>
    </row>
    <row r="40" spans="1:8" x14ac:dyDescent="0.2">
      <c r="A40" t="s">
        <v>198</v>
      </c>
      <c r="B40" s="123">
        <v>123700</v>
      </c>
      <c r="C40" s="123">
        <v>123300</v>
      </c>
      <c r="D40" s="123">
        <v>119400</v>
      </c>
      <c r="E40" s="166">
        <f t="shared" ref="E40:E74" si="4">B40-C40</f>
        <v>400</v>
      </c>
      <c r="F40" s="172">
        <f t="shared" ref="F40:F74" si="5">ROUND((B40-C40)/C40,3)</f>
        <v>3.0000000000000001E-3</v>
      </c>
      <c r="G40" s="166">
        <f t="shared" ref="G40:G74" si="6">B40-D40</f>
        <v>4300</v>
      </c>
      <c r="H40" s="172">
        <f t="shared" ref="H40:H74" si="7">ROUND((B40-D40)/D40,3)</f>
        <v>3.5999999999999997E-2</v>
      </c>
    </row>
    <row r="41" spans="1:8" x14ac:dyDescent="0.2">
      <c r="A41" t="s">
        <v>199</v>
      </c>
      <c r="B41" s="123">
        <v>89000</v>
      </c>
      <c r="C41" s="123">
        <v>88700</v>
      </c>
      <c r="D41" s="123">
        <v>85500</v>
      </c>
      <c r="E41" s="166">
        <f t="shared" si="4"/>
        <v>300</v>
      </c>
      <c r="F41" s="172">
        <f t="shared" si="5"/>
        <v>3.0000000000000001E-3</v>
      </c>
      <c r="G41" s="166">
        <f t="shared" si="6"/>
        <v>3500</v>
      </c>
      <c r="H41" s="172">
        <f t="shared" si="7"/>
        <v>4.1000000000000002E-2</v>
      </c>
    </row>
    <row r="42" spans="1:8" x14ac:dyDescent="0.2">
      <c r="A42" t="s">
        <v>200</v>
      </c>
      <c r="B42" s="123">
        <v>37000</v>
      </c>
      <c r="C42" s="123">
        <v>37100</v>
      </c>
      <c r="D42" s="123">
        <v>37000</v>
      </c>
      <c r="E42" s="166">
        <f t="shared" si="4"/>
        <v>-100</v>
      </c>
      <c r="F42" s="172">
        <f t="shared" si="5"/>
        <v>-3.0000000000000001E-3</v>
      </c>
      <c r="G42" s="166">
        <f t="shared" si="6"/>
        <v>0</v>
      </c>
      <c r="H42" s="172">
        <f t="shared" si="7"/>
        <v>0</v>
      </c>
    </row>
    <row r="43" spans="1:8" x14ac:dyDescent="0.2">
      <c r="A43" t="s">
        <v>201</v>
      </c>
      <c r="B43" s="123">
        <v>34700</v>
      </c>
      <c r="C43" s="123">
        <v>34600</v>
      </c>
      <c r="D43" s="123">
        <v>33900</v>
      </c>
      <c r="E43" s="166">
        <f t="shared" si="4"/>
        <v>100</v>
      </c>
      <c r="F43" s="172">
        <f t="shared" si="5"/>
        <v>3.0000000000000001E-3</v>
      </c>
      <c r="G43" s="166">
        <f t="shared" si="6"/>
        <v>800</v>
      </c>
      <c r="H43" s="172">
        <f t="shared" si="7"/>
        <v>2.4E-2</v>
      </c>
    </row>
    <row r="44" spans="1:8" x14ac:dyDescent="0.2">
      <c r="A44" t="s">
        <v>202</v>
      </c>
      <c r="B44" s="123">
        <v>316800</v>
      </c>
      <c r="C44" s="123">
        <v>312200</v>
      </c>
      <c r="D44" s="123">
        <v>310900</v>
      </c>
      <c r="E44" s="166">
        <f t="shared" si="4"/>
        <v>4600</v>
      </c>
      <c r="F44" s="172">
        <f t="shared" si="5"/>
        <v>1.4999999999999999E-2</v>
      </c>
      <c r="G44" s="166">
        <f t="shared" si="6"/>
        <v>5900</v>
      </c>
      <c r="H44" s="172">
        <f t="shared" si="7"/>
        <v>1.9E-2</v>
      </c>
    </row>
    <row r="45" spans="1:8" x14ac:dyDescent="0.2">
      <c r="A45" t="s">
        <v>203</v>
      </c>
      <c r="B45" s="123">
        <v>135400</v>
      </c>
      <c r="C45" s="123">
        <v>134900</v>
      </c>
      <c r="D45" s="123">
        <v>133000</v>
      </c>
      <c r="E45" s="166">
        <f t="shared" si="4"/>
        <v>500</v>
      </c>
      <c r="F45" s="172">
        <f t="shared" si="5"/>
        <v>4.0000000000000001E-3</v>
      </c>
      <c r="G45" s="166">
        <f t="shared" si="6"/>
        <v>2400</v>
      </c>
      <c r="H45" s="172">
        <f t="shared" si="7"/>
        <v>1.7999999999999999E-2</v>
      </c>
    </row>
    <row r="46" spans="1:8" x14ac:dyDescent="0.2">
      <c r="A46" t="s">
        <v>204</v>
      </c>
      <c r="B46" s="123">
        <v>25700</v>
      </c>
      <c r="C46" s="123">
        <v>25400</v>
      </c>
      <c r="D46" s="123">
        <v>23900</v>
      </c>
      <c r="E46" s="166">
        <f t="shared" si="4"/>
        <v>300</v>
      </c>
      <c r="F46" s="172">
        <f t="shared" si="5"/>
        <v>1.2E-2</v>
      </c>
      <c r="G46" s="166">
        <f t="shared" si="6"/>
        <v>1800</v>
      </c>
      <c r="H46" s="172">
        <f t="shared" si="7"/>
        <v>7.4999999999999997E-2</v>
      </c>
    </row>
    <row r="47" spans="1:8" x14ac:dyDescent="0.2">
      <c r="A47" t="s">
        <v>205</v>
      </c>
      <c r="B47" s="123">
        <v>25000</v>
      </c>
      <c r="C47" s="123">
        <v>24800</v>
      </c>
      <c r="D47" s="123">
        <v>23600</v>
      </c>
      <c r="E47" s="166">
        <f t="shared" si="4"/>
        <v>200</v>
      </c>
      <c r="F47" s="172">
        <f t="shared" si="5"/>
        <v>8.0000000000000002E-3</v>
      </c>
      <c r="G47" s="166">
        <f t="shared" si="6"/>
        <v>1400</v>
      </c>
      <c r="H47" s="172">
        <f t="shared" si="7"/>
        <v>5.8999999999999997E-2</v>
      </c>
    </row>
    <row r="48" spans="1:8" x14ac:dyDescent="0.2">
      <c r="A48" t="s">
        <v>206</v>
      </c>
      <c r="B48" s="123">
        <v>156400</v>
      </c>
      <c r="C48" s="123">
        <v>152500</v>
      </c>
      <c r="D48" s="123">
        <v>154300</v>
      </c>
      <c r="E48" s="166">
        <f t="shared" si="4"/>
        <v>3900</v>
      </c>
      <c r="F48" s="172">
        <f t="shared" si="5"/>
        <v>2.5999999999999999E-2</v>
      </c>
      <c r="G48" s="166">
        <f t="shared" si="6"/>
        <v>2100</v>
      </c>
      <c r="H48" s="172">
        <f t="shared" si="7"/>
        <v>1.4E-2</v>
      </c>
    </row>
    <row r="49" spans="1:8" x14ac:dyDescent="0.2">
      <c r="A49" t="s">
        <v>207</v>
      </c>
      <c r="B49" s="123">
        <v>143400</v>
      </c>
      <c r="C49" s="123">
        <v>139200</v>
      </c>
      <c r="D49" s="123">
        <v>141400</v>
      </c>
      <c r="E49" s="166">
        <f t="shared" si="4"/>
        <v>4200</v>
      </c>
      <c r="F49" s="172">
        <f t="shared" si="5"/>
        <v>0.03</v>
      </c>
      <c r="G49" s="166">
        <f t="shared" si="6"/>
        <v>2000</v>
      </c>
      <c r="H49" s="172">
        <f t="shared" si="7"/>
        <v>1.4E-2</v>
      </c>
    </row>
    <row r="50" spans="1:8" x14ac:dyDescent="0.2">
      <c r="A50" t="s">
        <v>208</v>
      </c>
      <c r="B50" s="123">
        <v>61800</v>
      </c>
      <c r="C50" s="123">
        <v>59800</v>
      </c>
      <c r="D50" s="123">
        <v>63600</v>
      </c>
      <c r="E50" s="166">
        <f t="shared" si="4"/>
        <v>2000</v>
      </c>
      <c r="F50" s="172">
        <f t="shared" si="5"/>
        <v>3.3000000000000002E-2</v>
      </c>
      <c r="G50" s="166">
        <f t="shared" si="6"/>
        <v>-1800</v>
      </c>
      <c r="H50" s="172">
        <f t="shared" si="7"/>
        <v>-2.8000000000000001E-2</v>
      </c>
    </row>
    <row r="51" spans="1:8" x14ac:dyDescent="0.2">
      <c r="A51" t="s">
        <v>209</v>
      </c>
      <c r="B51" s="123">
        <v>35900</v>
      </c>
      <c r="C51" s="123">
        <v>35400</v>
      </c>
      <c r="D51" s="123">
        <v>34300</v>
      </c>
      <c r="E51" s="166">
        <f t="shared" si="4"/>
        <v>500</v>
      </c>
      <c r="F51" s="172">
        <f t="shared" si="5"/>
        <v>1.4E-2</v>
      </c>
      <c r="G51" s="166">
        <f t="shared" si="6"/>
        <v>1600</v>
      </c>
      <c r="H51" s="172">
        <f t="shared" si="7"/>
        <v>4.7E-2</v>
      </c>
    </row>
    <row r="52" spans="1:8" x14ac:dyDescent="0.2">
      <c r="A52" t="s">
        <v>210</v>
      </c>
      <c r="B52" s="123">
        <v>311700</v>
      </c>
      <c r="C52" s="123">
        <v>307500</v>
      </c>
      <c r="D52" s="123">
        <v>297800</v>
      </c>
      <c r="E52" s="166">
        <f t="shared" si="4"/>
        <v>4200</v>
      </c>
      <c r="F52" s="172">
        <f t="shared" si="5"/>
        <v>1.4E-2</v>
      </c>
      <c r="G52" s="166">
        <f t="shared" si="6"/>
        <v>13900</v>
      </c>
      <c r="H52" s="172">
        <f t="shared" si="7"/>
        <v>4.7E-2</v>
      </c>
    </row>
    <row r="53" spans="1:8" x14ac:dyDescent="0.2">
      <c r="A53" t="s">
        <v>211</v>
      </c>
      <c r="B53" s="123">
        <v>54000</v>
      </c>
      <c r="C53" s="123">
        <v>51500</v>
      </c>
      <c r="D53" s="123">
        <v>53400</v>
      </c>
      <c r="E53" s="166">
        <f t="shared" si="4"/>
        <v>2500</v>
      </c>
      <c r="F53" s="172">
        <f t="shared" si="5"/>
        <v>4.9000000000000002E-2</v>
      </c>
      <c r="G53" s="166">
        <f t="shared" si="6"/>
        <v>600</v>
      </c>
      <c r="H53" s="172">
        <f t="shared" si="7"/>
        <v>1.0999999999999999E-2</v>
      </c>
    </row>
    <row r="54" spans="1:8" x14ac:dyDescent="0.2">
      <c r="A54" t="s">
        <v>212</v>
      </c>
      <c r="B54" s="123">
        <v>257700</v>
      </c>
      <c r="C54" s="123">
        <v>256000</v>
      </c>
      <c r="D54" s="123">
        <v>244400</v>
      </c>
      <c r="E54" s="166">
        <f t="shared" si="4"/>
        <v>1700</v>
      </c>
      <c r="F54" s="172">
        <f t="shared" si="5"/>
        <v>7.0000000000000001E-3</v>
      </c>
      <c r="G54" s="166">
        <f t="shared" si="6"/>
        <v>13300</v>
      </c>
      <c r="H54" s="172">
        <f t="shared" si="7"/>
        <v>5.3999999999999999E-2</v>
      </c>
    </row>
    <row r="55" spans="1:8" x14ac:dyDescent="0.2">
      <c r="A55" t="s">
        <v>213</v>
      </c>
      <c r="B55" s="123">
        <v>118600</v>
      </c>
      <c r="C55" s="123">
        <v>117700</v>
      </c>
      <c r="D55" s="123">
        <v>114800</v>
      </c>
      <c r="E55" s="166">
        <f t="shared" si="4"/>
        <v>900</v>
      </c>
      <c r="F55" s="172">
        <f t="shared" si="5"/>
        <v>8.0000000000000002E-3</v>
      </c>
      <c r="G55" s="166">
        <f t="shared" si="6"/>
        <v>3800</v>
      </c>
      <c r="H55" s="172">
        <f t="shared" si="7"/>
        <v>3.3000000000000002E-2</v>
      </c>
    </row>
    <row r="56" spans="1:8" x14ac:dyDescent="0.2">
      <c r="A56" t="s">
        <v>214</v>
      </c>
      <c r="B56" s="123">
        <v>45600</v>
      </c>
      <c r="C56" s="123">
        <v>45400</v>
      </c>
      <c r="D56" s="123">
        <v>43400</v>
      </c>
      <c r="E56" s="166">
        <f t="shared" si="4"/>
        <v>200</v>
      </c>
      <c r="F56" s="172">
        <f t="shared" si="5"/>
        <v>4.0000000000000001E-3</v>
      </c>
      <c r="G56" s="166">
        <f t="shared" si="6"/>
        <v>2200</v>
      </c>
      <c r="H56" s="172">
        <f t="shared" si="7"/>
        <v>5.0999999999999997E-2</v>
      </c>
    </row>
    <row r="57" spans="1:8" x14ac:dyDescent="0.2">
      <c r="A57" t="s">
        <v>215</v>
      </c>
      <c r="B57" s="123">
        <v>45000</v>
      </c>
      <c r="C57" s="123">
        <v>44500</v>
      </c>
      <c r="D57" s="123">
        <v>43200</v>
      </c>
      <c r="E57" s="166">
        <f t="shared" si="4"/>
        <v>500</v>
      </c>
      <c r="F57" s="172">
        <f t="shared" si="5"/>
        <v>1.0999999999999999E-2</v>
      </c>
      <c r="G57" s="166">
        <f t="shared" si="6"/>
        <v>1800</v>
      </c>
      <c r="H57" s="172">
        <f t="shared" si="7"/>
        <v>4.2000000000000003E-2</v>
      </c>
    </row>
    <row r="58" spans="1:8" x14ac:dyDescent="0.2">
      <c r="A58" t="s">
        <v>216</v>
      </c>
      <c r="B58" s="123">
        <v>271100</v>
      </c>
      <c r="C58" s="123">
        <v>266300</v>
      </c>
      <c r="D58" s="123">
        <v>271900</v>
      </c>
      <c r="E58" s="166">
        <f t="shared" si="4"/>
        <v>4800</v>
      </c>
      <c r="F58" s="172">
        <f t="shared" si="5"/>
        <v>1.7999999999999999E-2</v>
      </c>
      <c r="G58" s="166">
        <f t="shared" si="6"/>
        <v>-800</v>
      </c>
      <c r="H58" s="172">
        <f t="shared" si="7"/>
        <v>-3.0000000000000001E-3</v>
      </c>
    </row>
    <row r="59" spans="1:8" x14ac:dyDescent="0.2">
      <c r="A59" t="s">
        <v>217</v>
      </c>
      <c r="B59" s="123">
        <v>35600</v>
      </c>
      <c r="C59" s="123">
        <v>35100</v>
      </c>
      <c r="D59" s="123">
        <v>34200</v>
      </c>
      <c r="E59" s="166">
        <f t="shared" si="4"/>
        <v>500</v>
      </c>
      <c r="F59" s="172">
        <f t="shared" si="5"/>
        <v>1.4E-2</v>
      </c>
      <c r="G59" s="166">
        <f t="shared" si="6"/>
        <v>1400</v>
      </c>
      <c r="H59" s="172">
        <f t="shared" si="7"/>
        <v>4.1000000000000002E-2</v>
      </c>
    </row>
    <row r="60" spans="1:8" x14ac:dyDescent="0.2">
      <c r="A60" t="s">
        <v>218</v>
      </c>
      <c r="B60" s="123">
        <v>28300</v>
      </c>
      <c r="C60" s="123">
        <v>27900</v>
      </c>
      <c r="D60" s="123">
        <v>27100</v>
      </c>
      <c r="E60" s="166">
        <f t="shared" si="4"/>
        <v>400</v>
      </c>
      <c r="F60" s="172">
        <f t="shared" si="5"/>
        <v>1.4E-2</v>
      </c>
      <c r="G60" s="166">
        <f t="shared" si="6"/>
        <v>1200</v>
      </c>
      <c r="H60" s="172">
        <f t="shared" si="7"/>
        <v>4.3999999999999997E-2</v>
      </c>
    </row>
    <row r="61" spans="1:8" x14ac:dyDescent="0.2">
      <c r="A61" t="s">
        <v>219</v>
      </c>
      <c r="B61" s="123">
        <v>235500</v>
      </c>
      <c r="C61" s="123">
        <v>231200</v>
      </c>
      <c r="D61" s="123">
        <v>237700</v>
      </c>
      <c r="E61" s="166">
        <f t="shared" si="4"/>
        <v>4300</v>
      </c>
      <c r="F61" s="172">
        <f t="shared" si="5"/>
        <v>1.9E-2</v>
      </c>
      <c r="G61" s="166">
        <f t="shared" si="6"/>
        <v>-2200</v>
      </c>
      <c r="H61" s="172">
        <f t="shared" si="7"/>
        <v>-8.9999999999999993E-3</v>
      </c>
    </row>
    <row r="62" spans="1:8" x14ac:dyDescent="0.2">
      <c r="A62" t="s">
        <v>220</v>
      </c>
      <c r="B62" s="123">
        <v>30800</v>
      </c>
      <c r="C62" s="123">
        <v>30200</v>
      </c>
      <c r="D62" s="123">
        <v>30400</v>
      </c>
      <c r="E62" s="166">
        <f t="shared" si="4"/>
        <v>600</v>
      </c>
      <c r="F62" s="172">
        <f t="shared" si="5"/>
        <v>0.02</v>
      </c>
      <c r="G62" s="166">
        <f t="shared" si="6"/>
        <v>400</v>
      </c>
      <c r="H62" s="172">
        <f t="shared" si="7"/>
        <v>1.2999999999999999E-2</v>
      </c>
    </row>
    <row r="63" spans="1:8" x14ac:dyDescent="0.2">
      <c r="A63" t="s">
        <v>221</v>
      </c>
      <c r="B63" s="123">
        <v>204700</v>
      </c>
      <c r="C63" s="123">
        <v>201000</v>
      </c>
      <c r="D63" s="123">
        <v>207300</v>
      </c>
      <c r="E63" s="166">
        <f t="shared" si="4"/>
        <v>3700</v>
      </c>
      <c r="F63" s="172">
        <f t="shared" si="5"/>
        <v>1.7999999999999999E-2</v>
      </c>
      <c r="G63" s="166">
        <f t="shared" si="6"/>
        <v>-2600</v>
      </c>
      <c r="H63" s="172">
        <f t="shared" si="7"/>
        <v>-1.2999999999999999E-2</v>
      </c>
    </row>
    <row r="64" spans="1:8" x14ac:dyDescent="0.2">
      <c r="A64" t="s">
        <v>222</v>
      </c>
      <c r="B64" s="123">
        <v>92600</v>
      </c>
      <c r="C64" s="123">
        <v>91800</v>
      </c>
      <c r="D64" s="123">
        <v>90000</v>
      </c>
      <c r="E64" s="166">
        <f t="shared" si="4"/>
        <v>800</v>
      </c>
      <c r="F64" s="172">
        <f t="shared" si="5"/>
        <v>8.9999999999999993E-3</v>
      </c>
      <c r="G64" s="166">
        <f t="shared" si="6"/>
        <v>2600</v>
      </c>
      <c r="H64" s="172">
        <f t="shared" si="7"/>
        <v>2.9000000000000001E-2</v>
      </c>
    </row>
    <row r="65" spans="1:16" x14ac:dyDescent="0.2">
      <c r="A65" t="s">
        <v>223</v>
      </c>
      <c r="B65" s="123">
        <v>26300</v>
      </c>
      <c r="C65" s="123">
        <v>25900</v>
      </c>
      <c r="D65" s="123">
        <v>26100</v>
      </c>
      <c r="E65" s="166">
        <f t="shared" si="4"/>
        <v>400</v>
      </c>
      <c r="F65" s="172">
        <f t="shared" si="5"/>
        <v>1.4999999999999999E-2</v>
      </c>
      <c r="G65" s="166">
        <f t="shared" si="6"/>
        <v>200</v>
      </c>
      <c r="H65" s="172">
        <f t="shared" si="7"/>
        <v>8.0000000000000002E-3</v>
      </c>
    </row>
    <row r="66" spans="1:16" x14ac:dyDescent="0.2">
      <c r="A66" t="s">
        <v>224</v>
      </c>
      <c r="B66" s="123">
        <v>22900</v>
      </c>
      <c r="C66" s="123">
        <v>22600</v>
      </c>
      <c r="D66" s="123">
        <v>21500</v>
      </c>
      <c r="E66" s="166">
        <f t="shared" si="4"/>
        <v>300</v>
      </c>
      <c r="F66" s="172">
        <f t="shared" si="5"/>
        <v>1.2999999999999999E-2</v>
      </c>
      <c r="G66" s="166">
        <f t="shared" si="6"/>
        <v>1400</v>
      </c>
      <c r="H66" s="172">
        <f t="shared" si="7"/>
        <v>6.5000000000000002E-2</v>
      </c>
    </row>
    <row r="67" spans="1:16" x14ac:dyDescent="0.2">
      <c r="A67" t="s">
        <v>225</v>
      </c>
      <c r="B67" s="123">
        <v>393900</v>
      </c>
      <c r="C67" s="123">
        <v>389400</v>
      </c>
      <c r="D67" s="123">
        <v>387000</v>
      </c>
      <c r="E67" s="166">
        <f t="shared" si="4"/>
        <v>4500</v>
      </c>
      <c r="F67" s="172">
        <f t="shared" si="5"/>
        <v>1.2E-2</v>
      </c>
      <c r="G67" s="166">
        <f t="shared" si="6"/>
        <v>6900</v>
      </c>
      <c r="H67" s="172">
        <f t="shared" si="7"/>
        <v>1.7999999999999999E-2</v>
      </c>
      <c r="J67" s="173"/>
    </row>
    <row r="68" spans="1:16" x14ac:dyDescent="0.2">
      <c r="A68" t="s">
        <v>226</v>
      </c>
      <c r="B68" s="123">
        <v>38800</v>
      </c>
      <c r="C68" s="123">
        <v>38900</v>
      </c>
      <c r="D68" s="123">
        <v>37400</v>
      </c>
      <c r="E68" s="166">
        <f t="shared" si="4"/>
        <v>-100</v>
      </c>
      <c r="F68" s="172">
        <f t="shared" si="5"/>
        <v>-3.0000000000000001E-3</v>
      </c>
      <c r="G68" s="166">
        <f t="shared" si="6"/>
        <v>1400</v>
      </c>
      <c r="H68" s="172">
        <f t="shared" si="7"/>
        <v>3.6999999999999998E-2</v>
      </c>
    </row>
    <row r="69" spans="1:16" x14ac:dyDescent="0.2">
      <c r="A69" t="s">
        <v>227</v>
      </c>
      <c r="B69" s="123">
        <v>118800</v>
      </c>
      <c r="C69" s="123">
        <v>115100</v>
      </c>
      <c r="D69" s="123">
        <v>115800</v>
      </c>
      <c r="E69" s="166">
        <f t="shared" si="4"/>
        <v>3700</v>
      </c>
      <c r="F69" s="172">
        <f t="shared" si="5"/>
        <v>3.2000000000000001E-2</v>
      </c>
      <c r="G69" s="166">
        <f t="shared" si="6"/>
        <v>3000</v>
      </c>
      <c r="H69" s="172">
        <f t="shared" si="7"/>
        <v>2.5999999999999999E-2</v>
      </c>
    </row>
    <row r="70" spans="1:16" x14ac:dyDescent="0.2">
      <c r="A70" t="s">
        <v>228</v>
      </c>
      <c r="B70" s="123">
        <v>56300</v>
      </c>
      <c r="C70" s="123">
        <v>53300</v>
      </c>
      <c r="D70" s="123">
        <v>55600</v>
      </c>
      <c r="E70" s="166">
        <f t="shared" si="4"/>
        <v>3000</v>
      </c>
      <c r="F70" s="172">
        <f t="shared" si="5"/>
        <v>5.6000000000000001E-2</v>
      </c>
      <c r="G70" s="166">
        <f t="shared" si="6"/>
        <v>700</v>
      </c>
      <c r="H70" s="172">
        <f t="shared" si="7"/>
        <v>1.2999999999999999E-2</v>
      </c>
    </row>
    <row r="71" spans="1:16" x14ac:dyDescent="0.2">
      <c r="A71" t="s">
        <v>229</v>
      </c>
      <c r="B71" s="123">
        <v>62500</v>
      </c>
      <c r="C71" s="123">
        <v>61800</v>
      </c>
      <c r="D71" s="123">
        <v>60200</v>
      </c>
      <c r="E71" s="166">
        <f t="shared" si="4"/>
        <v>700</v>
      </c>
      <c r="F71" s="172">
        <f t="shared" si="5"/>
        <v>1.0999999999999999E-2</v>
      </c>
      <c r="G71" s="166">
        <f t="shared" si="6"/>
        <v>2300</v>
      </c>
      <c r="H71" s="172">
        <f t="shared" si="7"/>
        <v>3.7999999999999999E-2</v>
      </c>
    </row>
    <row r="72" spans="1:16" x14ac:dyDescent="0.2">
      <c r="A72" t="s">
        <v>230</v>
      </c>
      <c r="B72" s="123">
        <v>236300</v>
      </c>
      <c r="C72" s="123">
        <v>235400</v>
      </c>
      <c r="D72" s="123">
        <v>233800</v>
      </c>
      <c r="E72" s="166">
        <f t="shared" si="4"/>
        <v>900</v>
      </c>
      <c r="F72" s="172">
        <f t="shared" si="5"/>
        <v>4.0000000000000001E-3</v>
      </c>
      <c r="G72" s="166">
        <f t="shared" si="6"/>
        <v>2500</v>
      </c>
      <c r="H72" s="172">
        <f t="shared" si="7"/>
        <v>1.0999999999999999E-2</v>
      </c>
    </row>
    <row r="73" spans="1:16" x14ac:dyDescent="0.2">
      <c r="A73" t="s">
        <v>231</v>
      </c>
      <c r="B73" s="123">
        <v>113000</v>
      </c>
      <c r="C73" s="123">
        <v>112800</v>
      </c>
      <c r="D73" s="123">
        <v>112900</v>
      </c>
      <c r="E73" s="166">
        <f t="shared" si="4"/>
        <v>200</v>
      </c>
      <c r="F73" s="172">
        <f t="shared" si="5"/>
        <v>2E-3</v>
      </c>
      <c r="G73" s="166">
        <f t="shared" si="6"/>
        <v>100</v>
      </c>
      <c r="H73" s="172">
        <f t="shared" si="7"/>
        <v>1E-3</v>
      </c>
      <c r="L73" s="55"/>
    </row>
    <row r="74" spans="1:16" x14ac:dyDescent="0.2">
      <c r="A74" t="s">
        <v>232</v>
      </c>
      <c r="B74" s="123">
        <v>123300</v>
      </c>
      <c r="C74" s="123">
        <v>122600</v>
      </c>
      <c r="D74" s="123">
        <v>120900</v>
      </c>
      <c r="E74" s="166">
        <f t="shared" si="4"/>
        <v>700</v>
      </c>
      <c r="F74" s="172">
        <f t="shared" si="5"/>
        <v>6.0000000000000001E-3</v>
      </c>
      <c r="G74" s="166">
        <f t="shared" si="6"/>
        <v>2400</v>
      </c>
      <c r="H74" s="172">
        <f t="shared" si="7"/>
        <v>0.02</v>
      </c>
    </row>
    <row r="75" spans="1:16" x14ac:dyDescent="0.2">
      <c r="K75" s="174"/>
      <c r="P75" s="175"/>
    </row>
    <row r="76" spans="1:16" x14ac:dyDescent="0.2">
      <c r="A76" t="s">
        <v>125</v>
      </c>
    </row>
    <row r="77" spans="1:16" x14ac:dyDescent="0.2">
      <c r="A77" s="54"/>
    </row>
    <row r="84" spans="1:1" x14ac:dyDescent="0.2">
      <c r="A84" t="s">
        <v>169</v>
      </c>
    </row>
    <row r="85" spans="1:1" x14ac:dyDescent="0.2">
      <c r="A85" t="s">
        <v>175</v>
      </c>
    </row>
    <row r="86" spans="1:1" x14ac:dyDescent="0.2">
      <c r="A86" t="s">
        <v>184</v>
      </c>
    </row>
    <row r="87" spans="1:1" x14ac:dyDescent="0.2">
      <c r="A87" t="s">
        <v>185</v>
      </c>
    </row>
    <row r="88" spans="1:1" x14ac:dyDescent="0.2">
      <c r="A88" t="s">
        <v>188</v>
      </c>
    </row>
    <row r="89" spans="1:1" x14ac:dyDescent="0.2">
      <c r="A89" t="s">
        <v>193</v>
      </c>
    </row>
    <row r="90" spans="1:1" x14ac:dyDescent="0.2">
      <c r="A90" t="s">
        <v>194</v>
      </c>
    </row>
    <row r="91" spans="1:1" x14ac:dyDescent="0.2">
      <c r="A91" t="s">
        <v>197</v>
      </c>
    </row>
    <row r="92" spans="1:1" x14ac:dyDescent="0.2">
      <c r="A92" t="s">
        <v>198</v>
      </c>
    </row>
    <row r="93" spans="1:1" x14ac:dyDescent="0.2">
      <c r="A93" t="s">
        <v>202</v>
      </c>
    </row>
    <row r="94" spans="1:1" x14ac:dyDescent="0.2">
      <c r="A94" t="s">
        <v>233</v>
      </c>
    </row>
    <row r="95" spans="1:1" x14ac:dyDescent="0.2">
      <c r="A95" t="s">
        <v>210</v>
      </c>
    </row>
    <row r="96" spans="1:1" x14ac:dyDescent="0.2">
      <c r="A96" t="s">
        <v>216</v>
      </c>
    </row>
    <row r="97" spans="1:1" x14ac:dyDescent="0.2">
      <c r="A97" t="s">
        <v>219</v>
      </c>
    </row>
    <row r="98" spans="1:1" x14ac:dyDescent="0.2">
      <c r="A98" t="s">
        <v>221</v>
      </c>
    </row>
    <row r="99" spans="1:1" x14ac:dyDescent="0.2">
      <c r="A99" t="s">
        <v>222</v>
      </c>
    </row>
    <row r="100" spans="1:1" x14ac:dyDescent="0.2">
      <c r="A100" t="s">
        <v>225</v>
      </c>
    </row>
    <row r="101" spans="1:1" x14ac:dyDescent="0.2">
      <c r="A101" t="s">
        <v>226</v>
      </c>
    </row>
    <row r="102" spans="1:1" x14ac:dyDescent="0.2">
      <c r="A102" t="s">
        <v>227</v>
      </c>
    </row>
    <row r="103" spans="1:1" x14ac:dyDescent="0.2">
      <c r="A103" t="s">
        <v>230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27" sqref="B27:H34"/>
    </sheetView>
  </sheetViews>
  <sheetFormatPr baseColWidth="10" defaultColWidth="8.83203125" defaultRowHeight="15" x14ac:dyDescent="0.2"/>
  <cols>
    <col min="1" max="1" width="19.164062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bestFit="1" customWidth="1"/>
    <col min="7" max="7" width="18.33203125" bestFit="1" customWidth="1"/>
    <col min="8" max="8" width="15.1640625" bestFit="1" customWidth="1"/>
  </cols>
  <sheetData>
    <row r="1" spans="1:8" ht="15.75" customHeight="1" thickBot="1" x14ac:dyDescent="0.25">
      <c r="A1" s="239" t="s">
        <v>234</v>
      </c>
      <c r="B1" s="211"/>
      <c r="C1" s="211"/>
      <c r="D1" s="211"/>
      <c r="E1" s="211"/>
      <c r="F1" s="211"/>
      <c r="G1" s="211"/>
      <c r="H1" s="209"/>
    </row>
    <row r="2" spans="1:8" ht="15.75" customHeight="1" thickBot="1" x14ac:dyDescent="0.25">
      <c r="A2" s="42" t="s">
        <v>15</v>
      </c>
      <c r="B2" s="43" t="s">
        <v>235</v>
      </c>
      <c r="C2" s="44" t="s">
        <v>236</v>
      </c>
      <c r="D2" s="45" t="s">
        <v>237</v>
      </c>
      <c r="E2" s="43" t="s">
        <v>238</v>
      </c>
      <c r="F2" s="43" t="s">
        <v>239</v>
      </c>
      <c r="G2" s="43" t="s">
        <v>240</v>
      </c>
      <c r="H2" s="44" t="s">
        <v>241</v>
      </c>
    </row>
    <row r="3" spans="1:8" x14ac:dyDescent="0.2">
      <c r="A3" s="46" t="s">
        <v>242</v>
      </c>
      <c r="B3" s="124">
        <v>1198.8399999999999</v>
      </c>
      <c r="C3" s="124">
        <v>1140.67</v>
      </c>
      <c r="D3" s="124">
        <v>1091.54</v>
      </c>
      <c r="E3" s="176">
        <f t="shared" ref="E3:E10" si="0">B3-C3</f>
        <v>58.169999999999845</v>
      </c>
      <c r="F3" s="167">
        <f t="shared" ref="F3:F10" si="1">ROUND(E3/C3,3)</f>
        <v>5.0999999999999997E-2</v>
      </c>
      <c r="G3" s="176">
        <f t="shared" ref="G3:G10" si="2">B3-D3</f>
        <v>107.29999999999995</v>
      </c>
      <c r="H3" s="167">
        <f t="shared" ref="H3:H10" si="3">ROUND(G3/D3,3)</f>
        <v>9.8000000000000004E-2</v>
      </c>
    </row>
    <row r="4" spans="1:8" x14ac:dyDescent="0.2">
      <c r="A4" s="46" t="s">
        <v>243</v>
      </c>
      <c r="B4" s="124">
        <v>1043.46</v>
      </c>
      <c r="C4" s="124">
        <v>1013.02</v>
      </c>
      <c r="D4" s="124">
        <v>1002.93</v>
      </c>
      <c r="E4" s="176">
        <f t="shared" si="0"/>
        <v>30.440000000000055</v>
      </c>
      <c r="F4" s="167">
        <f t="shared" si="1"/>
        <v>0.03</v>
      </c>
      <c r="G4" s="176">
        <f t="shared" si="2"/>
        <v>40.530000000000086</v>
      </c>
      <c r="H4" s="167">
        <f t="shared" si="3"/>
        <v>0.04</v>
      </c>
    </row>
    <row r="5" spans="1:8" x14ac:dyDescent="0.2">
      <c r="A5" s="46" t="s">
        <v>244</v>
      </c>
      <c r="B5" s="124">
        <v>733.84</v>
      </c>
      <c r="C5" s="124">
        <v>728.28</v>
      </c>
      <c r="D5" s="124">
        <v>739.91</v>
      </c>
      <c r="E5" s="176">
        <f t="shared" si="0"/>
        <v>5.5600000000000591</v>
      </c>
      <c r="F5" s="167">
        <f t="shared" si="1"/>
        <v>8.0000000000000002E-3</v>
      </c>
      <c r="G5" s="176">
        <f t="shared" si="2"/>
        <v>-6.0699999999999363</v>
      </c>
      <c r="H5" s="167">
        <f t="shared" si="3"/>
        <v>-8.0000000000000002E-3</v>
      </c>
    </row>
    <row r="6" spans="1:8" x14ac:dyDescent="0.2">
      <c r="A6" s="46" t="s">
        <v>245</v>
      </c>
      <c r="B6" s="124">
        <v>1146.21</v>
      </c>
      <c r="C6" s="124">
        <v>1114.8800000000001</v>
      </c>
      <c r="D6" s="124">
        <v>1119.8699999999999</v>
      </c>
      <c r="E6" s="176">
        <f t="shared" si="0"/>
        <v>31.329999999999927</v>
      </c>
      <c r="F6" s="167">
        <f t="shared" si="1"/>
        <v>2.8000000000000001E-2</v>
      </c>
      <c r="G6" s="176">
        <f t="shared" si="2"/>
        <v>26.340000000000146</v>
      </c>
      <c r="H6" s="167">
        <f t="shared" si="3"/>
        <v>2.4E-2</v>
      </c>
    </row>
    <row r="7" spans="1:8" x14ac:dyDescent="0.2">
      <c r="A7" s="46" t="s">
        <v>246</v>
      </c>
      <c r="B7" s="124">
        <v>875.97</v>
      </c>
      <c r="C7" s="124">
        <v>848.51</v>
      </c>
      <c r="D7" s="124">
        <v>754.21</v>
      </c>
      <c r="E7" s="176">
        <f t="shared" si="0"/>
        <v>27.460000000000036</v>
      </c>
      <c r="F7" s="167">
        <f t="shared" si="1"/>
        <v>3.2000000000000001E-2</v>
      </c>
      <c r="G7" s="176">
        <f t="shared" si="2"/>
        <v>121.75999999999999</v>
      </c>
      <c r="H7" s="167">
        <f t="shared" si="3"/>
        <v>0.161</v>
      </c>
    </row>
    <row r="8" spans="1:8" x14ac:dyDescent="0.2">
      <c r="A8" s="46" t="s">
        <v>247</v>
      </c>
      <c r="B8" s="124">
        <v>849.09</v>
      </c>
      <c r="C8" s="124">
        <v>838.5</v>
      </c>
      <c r="D8" s="124">
        <v>850.65</v>
      </c>
      <c r="E8" s="176">
        <f t="shared" si="0"/>
        <v>10.590000000000032</v>
      </c>
      <c r="F8" s="167">
        <f t="shared" si="1"/>
        <v>1.2999999999999999E-2</v>
      </c>
      <c r="G8" s="176">
        <f t="shared" si="2"/>
        <v>-1.5599999999999454</v>
      </c>
      <c r="H8" s="167">
        <f t="shared" si="3"/>
        <v>-2E-3</v>
      </c>
    </row>
    <row r="9" spans="1:8" x14ac:dyDescent="0.2">
      <c r="A9" s="46" t="s">
        <v>248</v>
      </c>
      <c r="B9" s="124">
        <v>1072.4000000000001</v>
      </c>
      <c r="C9" s="124">
        <v>1063.28</v>
      </c>
      <c r="D9" s="124">
        <v>967.69</v>
      </c>
      <c r="E9" s="176">
        <f t="shared" si="0"/>
        <v>9.1200000000001182</v>
      </c>
      <c r="F9" s="167">
        <f t="shared" si="1"/>
        <v>8.9999999999999993E-3</v>
      </c>
      <c r="G9" s="176">
        <f t="shared" si="2"/>
        <v>104.71000000000004</v>
      </c>
      <c r="H9" s="167">
        <f t="shared" si="3"/>
        <v>0.108</v>
      </c>
    </row>
    <row r="10" spans="1:8" x14ac:dyDescent="0.2">
      <c r="A10" s="46" t="s">
        <v>249</v>
      </c>
      <c r="B10" s="124">
        <v>928.65</v>
      </c>
      <c r="C10" s="124">
        <v>951.59</v>
      </c>
      <c r="D10" s="124">
        <v>927.85</v>
      </c>
      <c r="E10" s="176">
        <f t="shared" si="0"/>
        <v>-22.940000000000055</v>
      </c>
      <c r="F10" s="167">
        <f t="shared" si="1"/>
        <v>-2.4E-2</v>
      </c>
      <c r="G10" s="176">
        <f t="shared" si="2"/>
        <v>0.79999999999995453</v>
      </c>
      <c r="H10" s="167">
        <f t="shared" si="3"/>
        <v>1E-3</v>
      </c>
    </row>
    <row r="11" spans="1:8" x14ac:dyDescent="0.2">
      <c r="G11" s="125"/>
    </row>
    <row r="12" spans="1:8" ht="15.75" customHeight="1" thickBot="1" x14ac:dyDescent="0.25"/>
    <row r="13" spans="1:8" ht="15.75" customHeight="1" thickBot="1" x14ac:dyDescent="0.25">
      <c r="A13" s="237" t="s">
        <v>250</v>
      </c>
      <c r="B13" s="238"/>
      <c r="C13" s="238"/>
      <c r="D13" s="238"/>
      <c r="E13" s="238"/>
      <c r="F13" s="238"/>
      <c r="G13" s="238"/>
      <c r="H13" s="218"/>
    </row>
    <row r="14" spans="1:8" ht="15.75" customHeight="1" thickBot="1" x14ac:dyDescent="0.25">
      <c r="A14" s="43" t="s">
        <v>15</v>
      </c>
      <c r="B14" s="44" t="s">
        <v>235</v>
      </c>
      <c r="C14" s="45" t="s">
        <v>236</v>
      </c>
      <c r="D14" s="43" t="s">
        <v>237</v>
      </c>
      <c r="E14" s="44" t="s">
        <v>238</v>
      </c>
      <c r="F14" s="45" t="s">
        <v>239</v>
      </c>
      <c r="G14" s="44" t="s">
        <v>240</v>
      </c>
      <c r="H14" s="47" t="s">
        <v>241</v>
      </c>
    </row>
    <row r="15" spans="1:8" x14ac:dyDescent="0.2">
      <c r="A15" s="46" t="s">
        <v>242</v>
      </c>
      <c r="B15" s="150">
        <v>34</v>
      </c>
      <c r="C15" s="150">
        <v>32.6</v>
      </c>
      <c r="D15" s="150">
        <v>33.700000000000003</v>
      </c>
      <c r="E15" s="177">
        <f t="shared" ref="E15:E22" si="4">B15-C15</f>
        <v>1.3999999999999986</v>
      </c>
      <c r="F15" s="167">
        <f t="shared" ref="F15:F22" si="5">ROUND(E15/C15,3)</f>
        <v>4.2999999999999997E-2</v>
      </c>
      <c r="G15" s="177">
        <f t="shared" ref="G15:G22" si="6">B15-D15</f>
        <v>0.29999999999999716</v>
      </c>
      <c r="H15" s="167">
        <f t="shared" ref="H15:H22" si="7">ROUND(G15/D15,3)</f>
        <v>8.9999999999999993E-3</v>
      </c>
    </row>
    <row r="16" spans="1:8" x14ac:dyDescent="0.2">
      <c r="A16" s="46" t="s">
        <v>243</v>
      </c>
      <c r="B16" s="150">
        <v>34</v>
      </c>
      <c r="C16" s="150">
        <v>33.700000000000003</v>
      </c>
      <c r="D16" s="150">
        <v>34.299999999999997</v>
      </c>
      <c r="E16" s="177">
        <f t="shared" si="4"/>
        <v>0.29999999999999716</v>
      </c>
      <c r="F16" s="167">
        <f t="shared" si="5"/>
        <v>8.9999999999999993E-3</v>
      </c>
      <c r="G16" s="177">
        <f t="shared" si="6"/>
        <v>-0.29999999999999716</v>
      </c>
      <c r="H16" s="167">
        <f t="shared" si="7"/>
        <v>-8.9999999999999993E-3</v>
      </c>
    </row>
    <row r="17" spans="1:8" x14ac:dyDescent="0.2">
      <c r="A17" s="46" t="s">
        <v>244</v>
      </c>
      <c r="B17" s="150">
        <v>32.200000000000003</v>
      </c>
      <c r="C17" s="150">
        <v>31.9</v>
      </c>
      <c r="D17" s="150">
        <v>32.1</v>
      </c>
      <c r="E17" s="177">
        <f t="shared" si="4"/>
        <v>0.30000000000000426</v>
      </c>
      <c r="F17" s="167">
        <f t="shared" si="5"/>
        <v>8.9999999999999993E-3</v>
      </c>
      <c r="G17" s="177">
        <f t="shared" si="6"/>
        <v>0.10000000000000142</v>
      </c>
      <c r="H17" s="167">
        <f t="shared" si="7"/>
        <v>3.0000000000000001E-3</v>
      </c>
    </row>
    <row r="18" spans="1:8" x14ac:dyDescent="0.2">
      <c r="A18" s="46" t="s">
        <v>245</v>
      </c>
      <c r="B18" s="150">
        <v>34.4</v>
      </c>
      <c r="C18" s="150">
        <v>33.299999999999997</v>
      </c>
      <c r="D18" s="150">
        <v>34.5</v>
      </c>
      <c r="E18" s="177">
        <f t="shared" si="4"/>
        <v>1.1000000000000014</v>
      </c>
      <c r="F18" s="167">
        <f t="shared" si="5"/>
        <v>3.3000000000000002E-2</v>
      </c>
      <c r="G18" s="177">
        <f t="shared" si="6"/>
        <v>-0.10000000000000142</v>
      </c>
      <c r="H18" s="167">
        <f t="shared" si="7"/>
        <v>-3.0000000000000001E-3</v>
      </c>
    </row>
    <row r="19" spans="1:8" x14ac:dyDescent="0.2">
      <c r="A19" s="46" t="s">
        <v>246</v>
      </c>
      <c r="B19" s="150">
        <v>31.9</v>
      </c>
      <c r="C19" s="150">
        <v>30.9</v>
      </c>
      <c r="D19" s="150">
        <v>29.6</v>
      </c>
      <c r="E19" s="177">
        <f t="shared" si="4"/>
        <v>1</v>
      </c>
      <c r="F19" s="167">
        <f t="shared" si="5"/>
        <v>3.2000000000000001E-2</v>
      </c>
      <c r="G19" s="177">
        <f t="shared" si="6"/>
        <v>2.2999999999999972</v>
      </c>
      <c r="H19" s="167">
        <f t="shared" si="7"/>
        <v>7.8E-2</v>
      </c>
    </row>
    <row r="20" spans="1:8" x14ac:dyDescent="0.2">
      <c r="A20" s="46" t="s">
        <v>247</v>
      </c>
      <c r="B20" s="150">
        <v>31</v>
      </c>
      <c r="C20" s="150">
        <v>30</v>
      </c>
      <c r="D20" s="150">
        <v>31.8</v>
      </c>
      <c r="E20" s="177">
        <f t="shared" si="4"/>
        <v>1</v>
      </c>
      <c r="F20" s="167">
        <f t="shared" si="5"/>
        <v>3.3000000000000002E-2</v>
      </c>
      <c r="G20" s="177">
        <f t="shared" si="6"/>
        <v>-0.80000000000000071</v>
      </c>
      <c r="H20" s="167">
        <f t="shared" si="7"/>
        <v>-2.5000000000000001E-2</v>
      </c>
    </row>
    <row r="21" spans="1:8" x14ac:dyDescent="0.2">
      <c r="A21" s="46" t="s">
        <v>248</v>
      </c>
      <c r="B21" s="150">
        <v>35</v>
      </c>
      <c r="C21" s="150">
        <v>34.200000000000003</v>
      </c>
      <c r="D21" s="150">
        <v>33.799999999999997</v>
      </c>
      <c r="E21" s="177">
        <f t="shared" si="4"/>
        <v>0.79999999999999716</v>
      </c>
      <c r="F21" s="167">
        <f t="shared" si="5"/>
        <v>2.3E-2</v>
      </c>
      <c r="G21" s="177">
        <f t="shared" si="6"/>
        <v>1.2000000000000028</v>
      </c>
      <c r="H21" s="167">
        <f t="shared" si="7"/>
        <v>3.5999999999999997E-2</v>
      </c>
    </row>
    <row r="22" spans="1:8" x14ac:dyDescent="0.2">
      <c r="A22" s="46" t="s">
        <v>249</v>
      </c>
      <c r="B22" s="150">
        <v>32.1</v>
      </c>
      <c r="C22" s="150">
        <v>32.6</v>
      </c>
      <c r="D22" s="150">
        <v>35</v>
      </c>
      <c r="E22" s="177">
        <f t="shared" si="4"/>
        <v>-0.5</v>
      </c>
      <c r="F22" s="167">
        <f t="shared" si="5"/>
        <v>-1.4999999999999999E-2</v>
      </c>
      <c r="G22" s="177">
        <f t="shared" si="6"/>
        <v>-2.8999999999999986</v>
      </c>
      <c r="H22" s="167">
        <f t="shared" si="7"/>
        <v>-8.3000000000000004E-2</v>
      </c>
    </row>
    <row r="24" spans="1:8" ht="15.75" customHeight="1" thickBot="1" x14ac:dyDescent="0.25"/>
    <row r="25" spans="1:8" ht="15.75" customHeight="1" thickBot="1" x14ac:dyDescent="0.25">
      <c r="A25" s="237" t="s">
        <v>251</v>
      </c>
      <c r="B25" s="238"/>
      <c r="C25" s="238"/>
      <c r="D25" s="238"/>
      <c r="E25" s="238"/>
      <c r="F25" s="238"/>
      <c r="G25" s="238"/>
      <c r="H25" s="218"/>
    </row>
    <row r="26" spans="1:8" ht="15.75" customHeight="1" thickBot="1" x14ac:dyDescent="0.25">
      <c r="A26" s="43" t="s">
        <v>15</v>
      </c>
      <c r="B26" s="48" t="s">
        <v>235</v>
      </c>
      <c r="C26" s="49" t="s">
        <v>236</v>
      </c>
      <c r="D26" s="49" t="s">
        <v>237</v>
      </c>
      <c r="E26" s="49" t="s">
        <v>238</v>
      </c>
      <c r="F26" s="49" t="s">
        <v>239</v>
      </c>
      <c r="G26" s="42" t="s">
        <v>240</v>
      </c>
      <c r="H26" s="44" t="s">
        <v>241</v>
      </c>
    </row>
    <row r="27" spans="1:8" x14ac:dyDescent="0.2">
      <c r="A27" s="46" t="s">
        <v>242</v>
      </c>
      <c r="B27" s="124">
        <v>35.26</v>
      </c>
      <c r="C27" s="124">
        <v>34.99</v>
      </c>
      <c r="D27" s="124">
        <v>32.39</v>
      </c>
      <c r="E27" s="176">
        <f t="shared" ref="E27:E34" si="8">B27-C27</f>
        <v>0.26999999999999602</v>
      </c>
      <c r="F27" s="167">
        <f t="shared" ref="F27:F34" si="9">ROUND(E27/C27,3)</f>
        <v>8.0000000000000002E-3</v>
      </c>
      <c r="G27" s="176">
        <f t="shared" ref="G27:G34" si="10">B27-D27</f>
        <v>2.8699999999999974</v>
      </c>
      <c r="H27" s="167">
        <f t="shared" ref="H27:H34" si="11">ROUND(G27/D27,3)</f>
        <v>8.8999999999999996E-2</v>
      </c>
    </row>
    <row r="28" spans="1:8" x14ac:dyDescent="0.2">
      <c r="A28" s="46" t="s">
        <v>243</v>
      </c>
      <c r="B28" s="124">
        <v>30.69</v>
      </c>
      <c r="C28" s="124">
        <v>30.06</v>
      </c>
      <c r="D28" s="124">
        <v>29.24</v>
      </c>
      <c r="E28" s="176">
        <f t="shared" si="8"/>
        <v>0.63000000000000256</v>
      </c>
      <c r="F28" s="167">
        <f t="shared" si="9"/>
        <v>2.1000000000000001E-2</v>
      </c>
      <c r="G28" s="176">
        <f t="shared" si="10"/>
        <v>1.4500000000000028</v>
      </c>
      <c r="H28" s="167">
        <f t="shared" si="11"/>
        <v>0.05</v>
      </c>
    </row>
    <row r="29" spans="1:8" x14ac:dyDescent="0.2">
      <c r="A29" s="46" t="s">
        <v>244</v>
      </c>
      <c r="B29" s="124">
        <v>22.79</v>
      </c>
      <c r="C29" s="124">
        <v>22.83</v>
      </c>
      <c r="D29" s="124">
        <v>23.05</v>
      </c>
      <c r="E29" s="176">
        <f t="shared" si="8"/>
        <v>-3.9999999999999147E-2</v>
      </c>
      <c r="F29" s="167">
        <f t="shared" si="9"/>
        <v>-2E-3</v>
      </c>
      <c r="G29" s="176">
        <f t="shared" si="10"/>
        <v>-0.26000000000000156</v>
      </c>
      <c r="H29" s="167">
        <f t="shared" si="11"/>
        <v>-1.0999999999999999E-2</v>
      </c>
    </row>
    <row r="30" spans="1:8" x14ac:dyDescent="0.2">
      <c r="A30" s="46" t="s">
        <v>245</v>
      </c>
      <c r="B30" s="124">
        <v>33.32</v>
      </c>
      <c r="C30" s="124">
        <v>33.479999999999997</v>
      </c>
      <c r="D30" s="124">
        <v>32.46</v>
      </c>
      <c r="E30" s="176">
        <f t="shared" si="8"/>
        <v>-0.15999999999999659</v>
      </c>
      <c r="F30" s="167">
        <f t="shared" si="9"/>
        <v>-5.0000000000000001E-3</v>
      </c>
      <c r="G30" s="176">
        <f t="shared" si="10"/>
        <v>0.85999999999999943</v>
      </c>
      <c r="H30" s="167">
        <f t="shared" si="11"/>
        <v>2.5999999999999999E-2</v>
      </c>
    </row>
    <row r="31" spans="1:8" x14ac:dyDescent="0.2">
      <c r="A31" s="46" t="s">
        <v>246</v>
      </c>
      <c r="B31" s="124">
        <v>27.46</v>
      </c>
      <c r="C31" s="124">
        <v>27.46</v>
      </c>
      <c r="D31" s="124">
        <v>25.48</v>
      </c>
      <c r="E31" s="176">
        <f t="shared" si="8"/>
        <v>0</v>
      </c>
      <c r="F31" s="167">
        <f t="shared" si="9"/>
        <v>0</v>
      </c>
      <c r="G31" s="176">
        <f t="shared" si="10"/>
        <v>1.9800000000000004</v>
      </c>
      <c r="H31" s="167">
        <f t="shared" si="11"/>
        <v>7.8E-2</v>
      </c>
    </row>
    <row r="32" spans="1:8" x14ac:dyDescent="0.2">
      <c r="A32" s="46" t="s">
        <v>247</v>
      </c>
      <c r="B32" s="124">
        <v>27.39</v>
      </c>
      <c r="C32" s="124">
        <v>27.95</v>
      </c>
      <c r="D32" s="124">
        <v>26.75</v>
      </c>
      <c r="E32" s="176">
        <f t="shared" si="8"/>
        <v>-0.55999999999999872</v>
      </c>
      <c r="F32" s="167">
        <f t="shared" si="9"/>
        <v>-0.02</v>
      </c>
      <c r="G32" s="176">
        <f t="shared" si="10"/>
        <v>0.64000000000000057</v>
      </c>
      <c r="H32" s="167">
        <f t="shared" si="11"/>
        <v>2.4E-2</v>
      </c>
    </row>
    <row r="33" spans="1:8" x14ac:dyDescent="0.2">
      <c r="A33" s="46" t="s">
        <v>248</v>
      </c>
      <c r="B33" s="124">
        <v>30.64</v>
      </c>
      <c r="C33" s="124">
        <v>31.09</v>
      </c>
      <c r="D33" s="124">
        <v>28.63</v>
      </c>
      <c r="E33" s="176">
        <f t="shared" si="8"/>
        <v>-0.44999999999999929</v>
      </c>
      <c r="F33" s="167">
        <f t="shared" si="9"/>
        <v>-1.4E-2</v>
      </c>
      <c r="G33" s="176">
        <f t="shared" si="10"/>
        <v>2.0100000000000016</v>
      </c>
      <c r="H33" s="167">
        <f t="shared" si="11"/>
        <v>7.0000000000000007E-2</v>
      </c>
    </row>
    <row r="34" spans="1:8" x14ac:dyDescent="0.2">
      <c r="A34" s="46" t="s">
        <v>249</v>
      </c>
      <c r="B34" s="124">
        <v>28.93</v>
      </c>
      <c r="C34" s="124">
        <v>29.19</v>
      </c>
      <c r="D34" s="124">
        <v>26.51</v>
      </c>
      <c r="E34" s="176">
        <f t="shared" si="8"/>
        <v>-0.26000000000000156</v>
      </c>
      <c r="F34" s="167">
        <f t="shared" si="9"/>
        <v>-8.9999999999999993E-3</v>
      </c>
      <c r="G34" s="176">
        <f t="shared" si="10"/>
        <v>2.4199999999999982</v>
      </c>
      <c r="H34" s="167">
        <f t="shared" si="11"/>
        <v>9.0999999999999998E-2</v>
      </c>
    </row>
    <row r="36" spans="1:8" x14ac:dyDescent="0.2">
      <c r="A36" t="s">
        <v>125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B31" sqref="B31:H41"/>
    </sheetView>
  </sheetViews>
  <sheetFormatPr baseColWidth="10" defaultColWidth="8.83203125" defaultRowHeight="15" x14ac:dyDescent="0.2"/>
  <cols>
    <col min="1" max="1" width="32.5" bestFit="1" customWidth="1"/>
    <col min="2" max="2" width="13.33203125" bestFit="1" customWidth="1"/>
    <col min="3" max="3" width="13.5" bestFit="1" customWidth="1"/>
    <col min="4" max="4" width="12.5" bestFit="1" customWidth="1"/>
    <col min="5" max="5" width="14.1640625" bestFit="1" customWidth="1"/>
    <col min="6" max="6" width="11" style="159" bestFit="1" customWidth="1"/>
    <col min="7" max="7" width="18.33203125" bestFit="1" customWidth="1"/>
    <col min="8" max="8" width="15.1640625" style="159" bestFit="1" customWidth="1"/>
    <col min="15" max="15" width="12.1640625" customWidth="1"/>
    <col min="16" max="17" width="9.83203125" bestFit="1" customWidth="1"/>
  </cols>
  <sheetData>
    <row r="1" spans="1:21" ht="15.75" customHeight="1" thickBot="1" x14ac:dyDescent="0.25">
      <c r="A1" s="240" t="s">
        <v>252</v>
      </c>
      <c r="B1" s="203"/>
      <c r="C1" s="203"/>
      <c r="D1" s="203"/>
      <c r="E1" s="203"/>
      <c r="F1" s="203"/>
      <c r="G1" s="203"/>
      <c r="H1" s="203"/>
    </row>
    <row r="2" spans="1:21" ht="15.75" customHeight="1" thickBot="1" x14ac:dyDescent="0.25">
      <c r="A2" s="50" t="s">
        <v>253</v>
      </c>
      <c r="B2" s="50" t="s">
        <v>235</v>
      </c>
      <c r="C2" s="50" t="s">
        <v>236</v>
      </c>
      <c r="D2" s="50" t="s">
        <v>237</v>
      </c>
      <c r="E2" s="50" t="s">
        <v>238</v>
      </c>
      <c r="F2" s="178" t="s">
        <v>239</v>
      </c>
      <c r="G2" s="50" t="s">
        <v>240</v>
      </c>
      <c r="H2" s="178" t="s">
        <v>241</v>
      </c>
      <c r="I2" s="147"/>
    </row>
    <row r="3" spans="1:21" ht="15.75" customHeight="1" x14ac:dyDescent="0.2">
      <c r="A3" s="51" t="s">
        <v>254</v>
      </c>
      <c r="B3" s="126">
        <v>1073.52</v>
      </c>
      <c r="C3" s="126">
        <v>1051.31</v>
      </c>
      <c r="D3" s="126">
        <v>1017.68</v>
      </c>
      <c r="E3" s="179">
        <f t="shared" ref="E3:E13" si="0">B3-C3</f>
        <v>22.210000000000036</v>
      </c>
      <c r="F3" s="180">
        <f t="shared" ref="F3:F13" si="1">ROUND((B3-C3)/C3,3)</f>
        <v>2.1000000000000001E-2</v>
      </c>
      <c r="G3" s="179">
        <f t="shared" ref="G3:G13" si="2">B3-D3</f>
        <v>55.840000000000032</v>
      </c>
      <c r="H3" s="180">
        <f t="shared" ref="H3:H13" si="3">ROUND((B3-D3)/D3,3)</f>
        <v>5.5E-2</v>
      </c>
    </row>
    <row r="4" spans="1:21" ht="15.75" customHeight="1" x14ac:dyDescent="0.2">
      <c r="A4" s="51" t="s">
        <v>255</v>
      </c>
      <c r="B4" s="126">
        <v>1345.89</v>
      </c>
      <c r="C4" s="126">
        <v>1314.84</v>
      </c>
      <c r="D4" s="126">
        <v>1294.69</v>
      </c>
      <c r="E4" s="179">
        <f t="shared" si="0"/>
        <v>31.050000000000182</v>
      </c>
      <c r="F4" s="180">
        <f t="shared" si="1"/>
        <v>2.4E-2</v>
      </c>
      <c r="G4" s="179">
        <f t="shared" si="2"/>
        <v>51.200000000000045</v>
      </c>
      <c r="H4" s="180">
        <f t="shared" si="3"/>
        <v>0.04</v>
      </c>
      <c r="O4" s="126"/>
      <c r="P4" s="126"/>
      <c r="Q4" s="126"/>
      <c r="R4" s="181"/>
      <c r="S4" s="182"/>
      <c r="T4" s="181"/>
      <c r="U4" s="182"/>
    </row>
    <row r="5" spans="1:21" ht="15.75" customHeight="1" x14ac:dyDescent="0.2">
      <c r="A5" s="51" t="s">
        <v>256</v>
      </c>
      <c r="B5" s="126">
        <v>1324.63</v>
      </c>
      <c r="C5" s="126">
        <v>1312.59</v>
      </c>
      <c r="D5" s="126">
        <v>1291.45</v>
      </c>
      <c r="E5" s="179">
        <f t="shared" si="0"/>
        <v>12.040000000000191</v>
      </c>
      <c r="F5" s="180">
        <f t="shared" si="1"/>
        <v>8.9999999999999993E-3</v>
      </c>
      <c r="G5" s="179">
        <f t="shared" si="2"/>
        <v>33.180000000000064</v>
      </c>
      <c r="H5" s="180">
        <f t="shared" si="3"/>
        <v>2.5999999999999999E-2</v>
      </c>
    </row>
    <row r="6" spans="1:21" ht="15.75" customHeight="1" x14ac:dyDescent="0.2">
      <c r="A6" s="51" t="s">
        <v>257</v>
      </c>
      <c r="B6" s="126">
        <v>1364.73</v>
      </c>
      <c r="C6" s="126">
        <v>1330.54</v>
      </c>
      <c r="D6" s="126">
        <v>1336.88</v>
      </c>
      <c r="E6" s="179">
        <f t="shared" si="0"/>
        <v>34.190000000000055</v>
      </c>
      <c r="F6" s="180">
        <f t="shared" si="1"/>
        <v>2.5999999999999999E-2</v>
      </c>
      <c r="G6" s="179">
        <f t="shared" si="2"/>
        <v>27.849999999999909</v>
      </c>
      <c r="H6" s="180">
        <f t="shared" si="3"/>
        <v>2.1000000000000001E-2</v>
      </c>
    </row>
    <row r="7" spans="1:21" ht="15.75" customHeight="1" x14ac:dyDescent="0.2">
      <c r="A7" s="51" t="s">
        <v>258</v>
      </c>
      <c r="B7" s="126">
        <v>1007.76</v>
      </c>
      <c r="C7" s="126">
        <v>985.01</v>
      </c>
      <c r="D7" s="126">
        <v>948.02</v>
      </c>
      <c r="E7" s="179">
        <f t="shared" si="0"/>
        <v>22.75</v>
      </c>
      <c r="F7" s="180">
        <f t="shared" si="1"/>
        <v>2.3E-2</v>
      </c>
      <c r="G7" s="179">
        <f t="shared" si="2"/>
        <v>59.740000000000009</v>
      </c>
      <c r="H7" s="180">
        <f t="shared" si="3"/>
        <v>6.3E-2</v>
      </c>
    </row>
    <row r="8" spans="1:21" ht="15.75" customHeight="1" x14ac:dyDescent="0.2">
      <c r="A8" s="51" t="s">
        <v>139</v>
      </c>
      <c r="B8" s="126">
        <v>937.73</v>
      </c>
      <c r="C8" s="126">
        <v>903.53</v>
      </c>
      <c r="D8" s="126">
        <v>843.05</v>
      </c>
      <c r="E8" s="179">
        <f t="shared" si="0"/>
        <v>34.200000000000045</v>
      </c>
      <c r="F8" s="180">
        <f t="shared" si="1"/>
        <v>3.7999999999999999E-2</v>
      </c>
      <c r="G8" s="179">
        <f t="shared" si="2"/>
        <v>94.680000000000064</v>
      </c>
      <c r="H8" s="180">
        <f t="shared" si="3"/>
        <v>0.112</v>
      </c>
    </row>
    <row r="9" spans="1:21" ht="15.75" customHeight="1" x14ac:dyDescent="0.2">
      <c r="A9" s="51" t="s">
        <v>259</v>
      </c>
      <c r="B9" s="126">
        <v>1319.76</v>
      </c>
      <c r="C9" s="126">
        <v>1338.57</v>
      </c>
      <c r="D9" s="126">
        <v>1188.81</v>
      </c>
      <c r="E9" s="179">
        <f t="shared" si="0"/>
        <v>-18.809999999999945</v>
      </c>
      <c r="F9" s="180">
        <f t="shared" si="1"/>
        <v>-1.4E-2</v>
      </c>
      <c r="G9" s="179">
        <f t="shared" si="2"/>
        <v>130.95000000000005</v>
      </c>
      <c r="H9" s="180">
        <f t="shared" si="3"/>
        <v>0.11</v>
      </c>
    </row>
    <row r="10" spans="1:21" ht="15.75" customHeight="1" x14ac:dyDescent="0.2">
      <c r="A10" s="51" t="s">
        <v>260</v>
      </c>
      <c r="B10" s="126">
        <v>1429.58</v>
      </c>
      <c r="C10" s="126">
        <v>1384.91</v>
      </c>
      <c r="D10" s="126">
        <v>1278.8</v>
      </c>
      <c r="E10" s="179">
        <f t="shared" si="0"/>
        <v>44.669999999999845</v>
      </c>
      <c r="F10" s="180">
        <f t="shared" si="1"/>
        <v>3.2000000000000001E-2</v>
      </c>
      <c r="G10" s="179">
        <f t="shared" si="2"/>
        <v>150.77999999999997</v>
      </c>
      <c r="H10" s="180">
        <f t="shared" si="3"/>
        <v>0.11799999999999999</v>
      </c>
    </row>
    <row r="11" spans="1:21" ht="15.75" customHeight="1" x14ac:dyDescent="0.2">
      <c r="A11" s="51" t="s">
        <v>261</v>
      </c>
      <c r="B11" s="126">
        <v>1023.64</v>
      </c>
      <c r="C11" s="126">
        <v>1017.56</v>
      </c>
      <c r="D11" s="126">
        <v>1039.03</v>
      </c>
      <c r="E11" s="179">
        <f t="shared" si="0"/>
        <v>6.0800000000000409</v>
      </c>
      <c r="F11" s="180">
        <f t="shared" si="1"/>
        <v>6.0000000000000001E-3</v>
      </c>
      <c r="G11" s="179">
        <f t="shared" si="2"/>
        <v>-15.389999999999986</v>
      </c>
      <c r="H11" s="180">
        <f t="shared" si="3"/>
        <v>-1.4999999999999999E-2</v>
      </c>
    </row>
    <row r="12" spans="1:21" ht="15.75" customHeight="1" x14ac:dyDescent="0.2">
      <c r="A12" s="51" t="s">
        <v>262</v>
      </c>
      <c r="B12" s="126">
        <v>486.08</v>
      </c>
      <c r="C12" s="126">
        <v>446.28</v>
      </c>
      <c r="D12" s="126">
        <v>474.08</v>
      </c>
      <c r="E12" s="179">
        <f t="shared" si="0"/>
        <v>39.800000000000011</v>
      </c>
      <c r="F12" s="180">
        <f t="shared" si="1"/>
        <v>8.8999999999999996E-2</v>
      </c>
      <c r="G12" s="179">
        <f t="shared" si="2"/>
        <v>12</v>
      </c>
      <c r="H12" s="180">
        <f t="shared" si="3"/>
        <v>2.5000000000000001E-2</v>
      </c>
    </row>
    <row r="13" spans="1:21" ht="15.75" customHeight="1" thickBot="1" x14ac:dyDescent="0.25">
      <c r="A13" s="51" t="s">
        <v>157</v>
      </c>
      <c r="B13" s="126">
        <v>943.36</v>
      </c>
      <c r="C13" s="126">
        <v>917.11</v>
      </c>
      <c r="D13" s="126">
        <v>998.82</v>
      </c>
      <c r="E13" s="179">
        <f t="shared" si="0"/>
        <v>26.25</v>
      </c>
      <c r="F13" s="180">
        <f t="shared" si="1"/>
        <v>2.9000000000000001E-2</v>
      </c>
      <c r="G13" s="179">
        <f t="shared" si="2"/>
        <v>-55.460000000000036</v>
      </c>
      <c r="H13" s="180">
        <f t="shared" si="3"/>
        <v>-5.6000000000000001E-2</v>
      </c>
    </row>
    <row r="14" spans="1:21" x14ac:dyDescent="0.2">
      <c r="A14" s="56"/>
    </row>
    <row r="15" spans="1:21" ht="15.75" customHeight="1" thickBot="1" x14ac:dyDescent="0.25">
      <c r="A15" s="240" t="s">
        <v>263</v>
      </c>
      <c r="B15" s="203"/>
      <c r="C15" s="203"/>
      <c r="D15" s="203"/>
      <c r="E15" s="203"/>
      <c r="F15" s="203"/>
      <c r="G15" s="203"/>
      <c r="H15" s="203"/>
    </row>
    <row r="16" spans="1:21" ht="15.75" customHeight="1" thickBot="1" x14ac:dyDescent="0.25">
      <c r="A16" s="50" t="s">
        <v>253</v>
      </c>
      <c r="B16" s="50" t="s">
        <v>235</v>
      </c>
      <c r="C16" s="50" t="s">
        <v>236</v>
      </c>
      <c r="D16" s="50" t="s">
        <v>237</v>
      </c>
      <c r="E16" s="50" t="s">
        <v>238</v>
      </c>
      <c r="F16" s="178" t="s">
        <v>239</v>
      </c>
      <c r="G16" s="50" t="s">
        <v>240</v>
      </c>
      <c r="H16" s="178" t="s">
        <v>241</v>
      </c>
      <c r="I16" s="147"/>
    </row>
    <row r="17" spans="1:21" ht="15.75" customHeight="1" x14ac:dyDescent="0.2">
      <c r="A17" s="51" t="s">
        <v>254</v>
      </c>
      <c r="B17" s="127">
        <v>33.6</v>
      </c>
      <c r="C17" s="127">
        <v>32.700000000000003</v>
      </c>
      <c r="D17" s="127">
        <v>33.9</v>
      </c>
      <c r="E17" s="177">
        <f t="shared" ref="E17:E27" si="4">B17-C17</f>
        <v>0.89999999999999858</v>
      </c>
      <c r="F17" s="180">
        <f t="shared" ref="F17:F27" si="5">ROUND((B17-C17)/C17,3)</f>
        <v>2.8000000000000001E-2</v>
      </c>
      <c r="G17" s="177">
        <f t="shared" ref="G17:G27" si="6">B17-D17</f>
        <v>-0.29999999999999716</v>
      </c>
      <c r="H17" s="180">
        <f t="shared" ref="H17:H27" si="7">ROUND((B17-D17)/D17,3)</f>
        <v>-8.9999999999999993E-3</v>
      </c>
    </row>
    <row r="18" spans="1:21" ht="15.75" customHeight="1" x14ac:dyDescent="0.2">
      <c r="A18" s="51" t="s">
        <v>255</v>
      </c>
      <c r="B18" s="127">
        <v>39</v>
      </c>
      <c r="C18" s="127">
        <v>38.200000000000003</v>
      </c>
      <c r="D18" s="127">
        <v>39.799999999999997</v>
      </c>
      <c r="E18" s="177">
        <f t="shared" si="4"/>
        <v>0.79999999999999716</v>
      </c>
      <c r="F18" s="180">
        <f t="shared" si="5"/>
        <v>2.1000000000000001E-2</v>
      </c>
      <c r="G18" s="177">
        <f t="shared" si="6"/>
        <v>-0.79999999999999716</v>
      </c>
      <c r="H18" s="180">
        <f t="shared" si="7"/>
        <v>-0.02</v>
      </c>
    </row>
    <row r="19" spans="1:21" ht="15.75" customHeight="1" x14ac:dyDescent="0.2">
      <c r="A19" s="51" t="s">
        <v>256</v>
      </c>
      <c r="B19" s="127">
        <v>38.799999999999997</v>
      </c>
      <c r="C19" s="127">
        <v>39.1</v>
      </c>
      <c r="D19" s="127">
        <v>41.3</v>
      </c>
      <c r="E19" s="177">
        <f t="shared" si="4"/>
        <v>-0.30000000000000426</v>
      </c>
      <c r="F19" s="180">
        <f t="shared" si="5"/>
        <v>-8.0000000000000002E-3</v>
      </c>
      <c r="G19" s="177">
        <f t="shared" si="6"/>
        <v>-2.5</v>
      </c>
      <c r="H19" s="180">
        <f t="shared" si="7"/>
        <v>-6.0999999999999999E-2</v>
      </c>
    </row>
    <row r="20" spans="1:21" ht="15.75" customHeight="1" x14ac:dyDescent="0.2">
      <c r="A20" s="51" t="s">
        <v>257</v>
      </c>
      <c r="B20" s="127">
        <v>39.5</v>
      </c>
      <c r="C20" s="127">
        <v>38.6</v>
      </c>
      <c r="D20" s="127">
        <v>39.799999999999997</v>
      </c>
      <c r="E20" s="177">
        <f t="shared" si="4"/>
        <v>0.89999999999999858</v>
      </c>
      <c r="F20" s="180">
        <f t="shared" si="5"/>
        <v>2.3E-2</v>
      </c>
      <c r="G20" s="177">
        <f t="shared" si="6"/>
        <v>-0.29999999999999716</v>
      </c>
      <c r="H20" s="180">
        <f t="shared" si="7"/>
        <v>-8.0000000000000002E-3</v>
      </c>
    </row>
    <row r="21" spans="1:21" ht="15.75" customHeight="1" x14ac:dyDescent="0.2">
      <c r="A21" s="51" t="s">
        <v>258</v>
      </c>
      <c r="B21" s="127">
        <v>32.299999999999997</v>
      </c>
      <c r="C21" s="127">
        <v>31.3</v>
      </c>
      <c r="D21" s="127">
        <v>32.4</v>
      </c>
      <c r="E21" s="177">
        <f t="shared" si="4"/>
        <v>0.99999999999999645</v>
      </c>
      <c r="F21" s="180">
        <f t="shared" si="5"/>
        <v>3.2000000000000001E-2</v>
      </c>
      <c r="G21" s="177">
        <f t="shared" si="6"/>
        <v>-0.10000000000000142</v>
      </c>
      <c r="H21" s="180">
        <f t="shared" si="7"/>
        <v>-3.0000000000000001E-3</v>
      </c>
    </row>
    <row r="22" spans="1:21" ht="15.75" customHeight="1" x14ac:dyDescent="0.2">
      <c r="A22" s="51" t="s">
        <v>139</v>
      </c>
      <c r="B22" s="127">
        <v>33.299999999999997</v>
      </c>
      <c r="C22" s="127">
        <v>32.200000000000003</v>
      </c>
      <c r="D22" s="127">
        <v>32.4</v>
      </c>
      <c r="E22" s="177">
        <f t="shared" si="4"/>
        <v>1.0999999999999943</v>
      </c>
      <c r="F22" s="180">
        <f t="shared" si="5"/>
        <v>3.4000000000000002E-2</v>
      </c>
      <c r="G22" s="177">
        <f t="shared" si="6"/>
        <v>0.89999999999999858</v>
      </c>
      <c r="H22" s="180">
        <f t="shared" si="7"/>
        <v>2.8000000000000001E-2</v>
      </c>
      <c r="O22" s="127"/>
      <c r="P22" s="127"/>
      <c r="Q22" s="127"/>
      <c r="R22" s="183"/>
      <c r="S22" s="182"/>
      <c r="T22" s="183"/>
      <c r="U22" s="182"/>
    </row>
    <row r="23" spans="1:21" ht="15.75" customHeight="1" x14ac:dyDescent="0.2">
      <c r="A23" s="51" t="s">
        <v>259</v>
      </c>
      <c r="B23" s="127">
        <v>37.6</v>
      </c>
      <c r="C23" s="127">
        <v>37.1</v>
      </c>
      <c r="D23" s="127">
        <v>37.799999999999997</v>
      </c>
      <c r="E23" s="177">
        <f t="shared" si="4"/>
        <v>0.5</v>
      </c>
      <c r="F23" s="180">
        <f t="shared" si="5"/>
        <v>1.2999999999999999E-2</v>
      </c>
      <c r="G23" s="177">
        <f t="shared" si="6"/>
        <v>-0.19999999999999574</v>
      </c>
      <c r="H23" s="180">
        <f t="shared" si="7"/>
        <v>-5.0000000000000001E-3</v>
      </c>
      <c r="R23" s="184"/>
    </row>
    <row r="24" spans="1:21" ht="15.75" customHeight="1" x14ac:dyDescent="0.2">
      <c r="A24" s="51" t="s">
        <v>260</v>
      </c>
      <c r="B24" s="127">
        <v>37.700000000000003</v>
      </c>
      <c r="C24" s="127">
        <v>37</v>
      </c>
      <c r="D24" s="127">
        <v>36.799999999999997</v>
      </c>
      <c r="E24" s="177">
        <f t="shared" si="4"/>
        <v>0.70000000000000284</v>
      </c>
      <c r="F24" s="180">
        <f t="shared" si="5"/>
        <v>1.9E-2</v>
      </c>
      <c r="G24" s="177">
        <f t="shared" si="6"/>
        <v>0.90000000000000568</v>
      </c>
      <c r="H24" s="180">
        <f t="shared" si="7"/>
        <v>2.4E-2</v>
      </c>
    </row>
    <row r="25" spans="1:21" ht="15.75" customHeight="1" x14ac:dyDescent="0.2">
      <c r="A25" s="51" t="s">
        <v>261</v>
      </c>
      <c r="B25" s="127">
        <v>31.4</v>
      </c>
      <c r="C25" s="127">
        <v>31.3</v>
      </c>
      <c r="D25" s="127">
        <v>32.5</v>
      </c>
      <c r="E25" s="177">
        <f t="shared" si="4"/>
        <v>9.9999999999997868E-2</v>
      </c>
      <c r="F25" s="180">
        <f t="shared" si="5"/>
        <v>3.0000000000000001E-3</v>
      </c>
      <c r="G25" s="177">
        <f t="shared" si="6"/>
        <v>-1.1000000000000014</v>
      </c>
      <c r="H25" s="180">
        <f t="shared" si="7"/>
        <v>-3.4000000000000002E-2</v>
      </c>
    </row>
    <row r="26" spans="1:21" ht="15.75" customHeight="1" x14ac:dyDescent="0.2">
      <c r="A26" s="51" t="s">
        <v>262</v>
      </c>
      <c r="B26" s="127">
        <v>24.5</v>
      </c>
      <c r="C26" s="127">
        <v>22.7</v>
      </c>
      <c r="D26" s="127">
        <v>24.2</v>
      </c>
      <c r="E26" s="177">
        <f t="shared" si="4"/>
        <v>1.8000000000000007</v>
      </c>
      <c r="F26" s="180">
        <f t="shared" si="5"/>
        <v>7.9000000000000001E-2</v>
      </c>
      <c r="G26" s="177">
        <f t="shared" si="6"/>
        <v>0.30000000000000071</v>
      </c>
      <c r="H26" s="180">
        <f t="shared" si="7"/>
        <v>1.2E-2</v>
      </c>
    </row>
    <row r="27" spans="1:21" x14ac:dyDescent="0.2">
      <c r="A27" s="51" t="s">
        <v>157</v>
      </c>
      <c r="B27" s="127">
        <v>32</v>
      </c>
      <c r="C27" s="127">
        <v>30.9</v>
      </c>
      <c r="D27" s="127">
        <v>34.299999999999997</v>
      </c>
      <c r="E27" s="177">
        <f t="shared" si="4"/>
        <v>1.1000000000000014</v>
      </c>
      <c r="F27" s="180">
        <f t="shared" si="5"/>
        <v>3.5999999999999997E-2</v>
      </c>
      <c r="G27" s="177">
        <f t="shared" si="6"/>
        <v>-2.2999999999999972</v>
      </c>
      <c r="H27" s="180">
        <f t="shared" si="7"/>
        <v>-6.7000000000000004E-2</v>
      </c>
    </row>
    <row r="28" spans="1:21" x14ac:dyDescent="0.2">
      <c r="F28" s="185"/>
      <c r="G28" s="183"/>
      <c r="H28" s="185"/>
    </row>
    <row r="29" spans="1:21" ht="15.75" customHeight="1" thickBot="1" x14ac:dyDescent="0.25">
      <c r="A29" s="240" t="s">
        <v>264</v>
      </c>
      <c r="B29" s="203"/>
      <c r="C29" s="203"/>
      <c r="D29" s="203"/>
      <c r="E29" s="203"/>
      <c r="F29" s="203"/>
      <c r="G29" s="203"/>
      <c r="H29" s="203"/>
    </row>
    <row r="30" spans="1:21" ht="15.75" customHeight="1" thickBot="1" x14ac:dyDescent="0.25">
      <c r="A30" s="50" t="s">
        <v>253</v>
      </c>
      <c r="B30" s="50" t="s">
        <v>235</v>
      </c>
      <c r="C30" s="50" t="s">
        <v>236</v>
      </c>
      <c r="D30" s="50" t="s">
        <v>237</v>
      </c>
      <c r="E30" s="50" t="s">
        <v>238</v>
      </c>
      <c r="F30" s="178" t="s">
        <v>239</v>
      </c>
      <c r="G30" s="50" t="s">
        <v>240</v>
      </c>
      <c r="H30" s="178" t="s">
        <v>241</v>
      </c>
    </row>
    <row r="31" spans="1:21" ht="15.75" customHeight="1" x14ac:dyDescent="0.2">
      <c r="A31" s="51" t="s">
        <v>254</v>
      </c>
      <c r="B31" s="125">
        <v>31.95</v>
      </c>
      <c r="C31" s="125">
        <v>32.15</v>
      </c>
      <c r="D31" s="125">
        <v>30.02</v>
      </c>
      <c r="E31" s="179">
        <f t="shared" ref="E31:E41" si="8">B31-C31</f>
        <v>-0.19999999999999929</v>
      </c>
      <c r="F31" s="180">
        <f t="shared" ref="F31:F41" si="9">ROUND((B31-C31)/C31,3)</f>
        <v>-6.0000000000000001E-3</v>
      </c>
      <c r="G31" s="179">
        <f t="shared" ref="G31:G41" si="10">B31-D31</f>
        <v>1.9299999999999997</v>
      </c>
      <c r="H31" s="180">
        <f t="shared" ref="H31:H41" si="11">ROUND((B31-D31)/D31,3)</f>
        <v>6.4000000000000001E-2</v>
      </c>
    </row>
    <row r="32" spans="1:21" ht="15.75" customHeight="1" x14ac:dyDescent="0.2">
      <c r="A32" s="51" t="s">
        <v>255</v>
      </c>
      <c r="B32" s="125">
        <v>34.51</v>
      </c>
      <c r="C32" s="125">
        <v>34.42</v>
      </c>
      <c r="D32" s="125">
        <v>32.53</v>
      </c>
      <c r="E32" s="179">
        <f t="shared" si="8"/>
        <v>8.9999999999996305E-2</v>
      </c>
      <c r="F32" s="180">
        <f t="shared" si="9"/>
        <v>3.0000000000000001E-3</v>
      </c>
      <c r="G32" s="179">
        <f t="shared" si="10"/>
        <v>1.9799999999999969</v>
      </c>
      <c r="H32" s="180">
        <f t="shared" si="11"/>
        <v>6.0999999999999999E-2</v>
      </c>
      <c r="O32" s="125"/>
      <c r="P32" s="125"/>
      <c r="Q32" s="125"/>
      <c r="R32" s="186"/>
      <c r="S32" s="159"/>
      <c r="T32" s="186"/>
      <c r="U32" s="159"/>
    </row>
    <row r="33" spans="1:21" ht="15.75" customHeight="1" x14ac:dyDescent="0.2">
      <c r="A33" s="51" t="s">
        <v>256</v>
      </c>
      <c r="B33" s="125">
        <v>34.14</v>
      </c>
      <c r="C33" s="125">
        <v>33.57</v>
      </c>
      <c r="D33" s="125">
        <v>31.27</v>
      </c>
      <c r="E33" s="179">
        <f t="shared" si="8"/>
        <v>0.57000000000000028</v>
      </c>
      <c r="F33" s="180">
        <f t="shared" si="9"/>
        <v>1.7000000000000001E-2</v>
      </c>
      <c r="G33" s="179">
        <f t="shared" si="10"/>
        <v>2.870000000000001</v>
      </c>
      <c r="H33" s="180">
        <f t="shared" si="11"/>
        <v>9.1999999999999998E-2</v>
      </c>
      <c r="O33" s="125"/>
      <c r="P33" s="125"/>
      <c r="Q33" s="125"/>
      <c r="R33" s="186"/>
      <c r="S33" s="159"/>
      <c r="T33" s="186"/>
      <c r="U33" s="159"/>
    </row>
    <row r="34" spans="1:21" ht="15.75" customHeight="1" x14ac:dyDescent="0.2">
      <c r="A34" s="51" t="s">
        <v>257</v>
      </c>
      <c r="B34" s="125">
        <v>34.549999999999997</v>
      </c>
      <c r="C34" s="125">
        <v>34.47</v>
      </c>
      <c r="D34" s="125">
        <v>33.590000000000003</v>
      </c>
      <c r="E34" s="179">
        <f t="shared" si="8"/>
        <v>7.9999999999998295E-2</v>
      </c>
      <c r="F34" s="180">
        <f t="shared" si="9"/>
        <v>2E-3</v>
      </c>
      <c r="G34" s="179">
        <f t="shared" si="10"/>
        <v>0.95999999999999375</v>
      </c>
      <c r="H34" s="180">
        <f t="shared" si="11"/>
        <v>2.9000000000000001E-2</v>
      </c>
      <c r="O34" s="125"/>
      <c r="P34" s="125"/>
      <c r="Q34" s="125"/>
      <c r="R34" s="186"/>
      <c r="S34" s="159"/>
      <c r="T34" s="186"/>
      <c r="U34" s="159"/>
    </row>
    <row r="35" spans="1:21" ht="15.75" customHeight="1" x14ac:dyDescent="0.2">
      <c r="A35" s="51" t="s">
        <v>258</v>
      </c>
      <c r="B35" s="125">
        <v>31.2</v>
      </c>
      <c r="C35" s="125">
        <v>31.47</v>
      </c>
      <c r="D35" s="125">
        <v>29.26</v>
      </c>
      <c r="E35" s="179">
        <f t="shared" si="8"/>
        <v>-0.26999999999999957</v>
      </c>
      <c r="F35" s="180">
        <f t="shared" si="9"/>
        <v>-8.9999999999999993E-3</v>
      </c>
      <c r="G35" s="179">
        <f t="shared" si="10"/>
        <v>1.9399999999999977</v>
      </c>
      <c r="H35" s="180">
        <f t="shared" si="11"/>
        <v>6.6000000000000003E-2</v>
      </c>
    </row>
    <row r="36" spans="1:21" ht="15.75" customHeight="1" x14ac:dyDescent="0.2">
      <c r="A36" s="51" t="s">
        <v>139</v>
      </c>
      <c r="B36" s="125">
        <v>28.16</v>
      </c>
      <c r="C36" s="125">
        <v>28.06</v>
      </c>
      <c r="D36" s="125">
        <v>26.02</v>
      </c>
      <c r="E36" s="179">
        <f t="shared" si="8"/>
        <v>0.10000000000000142</v>
      </c>
      <c r="F36" s="180">
        <f t="shared" si="9"/>
        <v>4.0000000000000001E-3</v>
      </c>
      <c r="G36" s="179">
        <f t="shared" si="10"/>
        <v>2.1400000000000006</v>
      </c>
      <c r="H36" s="180">
        <f t="shared" si="11"/>
        <v>8.2000000000000003E-2</v>
      </c>
    </row>
    <row r="37" spans="1:21" ht="15.75" customHeight="1" x14ac:dyDescent="0.2">
      <c r="A37" s="51" t="s">
        <v>259</v>
      </c>
      <c r="B37" s="125">
        <v>35.1</v>
      </c>
      <c r="C37" s="125">
        <v>36.08</v>
      </c>
      <c r="D37" s="125">
        <v>31.45</v>
      </c>
      <c r="E37" s="179">
        <f t="shared" si="8"/>
        <v>-0.97999999999999687</v>
      </c>
      <c r="F37" s="180">
        <f t="shared" si="9"/>
        <v>-2.7E-2</v>
      </c>
      <c r="G37" s="179">
        <f t="shared" si="10"/>
        <v>3.6500000000000021</v>
      </c>
      <c r="H37" s="180">
        <f t="shared" si="11"/>
        <v>0.11600000000000001</v>
      </c>
    </row>
    <row r="38" spans="1:21" ht="15.75" customHeight="1" x14ac:dyDescent="0.2">
      <c r="A38" s="51" t="s">
        <v>260</v>
      </c>
      <c r="B38" s="125">
        <v>37.92</v>
      </c>
      <c r="C38" s="125">
        <v>37.43</v>
      </c>
      <c r="D38" s="125">
        <v>34.75</v>
      </c>
      <c r="E38" s="179">
        <f t="shared" si="8"/>
        <v>0.49000000000000199</v>
      </c>
      <c r="F38" s="180">
        <f t="shared" si="9"/>
        <v>1.2999999999999999E-2</v>
      </c>
      <c r="G38" s="179">
        <f t="shared" si="10"/>
        <v>3.1700000000000017</v>
      </c>
      <c r="H38" s="180">
        <f t="shared" si="11"/>
        <v>9.0999999999999998E-2</v>
      </c>
    </row>
    <row r="39" spans="1:21" ht="15.75" customHeight="1" x14ac:dyDescent="0.2">
      <c r="A39" s="51" t="s">
        <v>261</v>
      </c>
      <c r="B39" s="125">
        <v>32.6</v>
      </c>
      <c r="C39" s="125">
        <v>32.51</v>
      </c>
      <c r="D39" s="125">
        <v>31.97</v>
      </c>
      <c r="E39" s="179">
        <f t="shared" si="8"/>
        <v>9.0000000000003411E-2</v>
      </c>
      <c r="F39" s="180">
        <f t="shared" si="9"/>
        <v>3.0000000000000001E-3</v>
      </c>
      <c r="G39" s="179">
        <f t="shared" si="10"/>
        <v>0.63000000000000256</v>
      </c>
      <c r="H39" s="180">
        <f t="shared" si="11"/>
        <v>0.02</v>
      </c>
    </row>
    <row r="40" spans="1:21" ht="15.75" customHeight="1" x14ac:dyDescent="0.2">
      <c r="A40" s="51" t="s">
        <v>262</v>
      </c>
      <c r="B40" s="125">
        <v>19.84</v>
      </c>
      <c r="C40" s="125">
        <v>19.66</v>
      </c>
      <c r="D40" s="125">
        <v>19.59</v>
      </c>
      <c r="E40" s="179">
        <f t="shared" si="8"/>
        <v>0.17999999999999972</v>
      </c>
      <c r="F40" s="180">
        <f t="shared" si="9"/>
        <v>8.9999999999999993E-3</v>
      </c>
      <c r="G40" s="179">
        <f t="shared" si="10"/>
        <v>0.25</v>
      </c>
      <c r="H40" s="180">
        <f t="shared" si="11"/>
        <v>1.2999999999999999E-2</v>
      </c>
    </row>
    <row r="41" spans="1:21" x14ac:dyDescent="0.2">
      <c r="A41" s="51" t="s">
        <v>157</v>
      </c>
      <c r="B41" s="125">
        <v>29.48</v>
      </c>
      <c r="C41" s="125">
        <v>29.68</v>
      </c>
      <c r="D41" s="125">
        <v>29.12</v>
      </c>
      <c r="E41" s="179">
        <f t="shared" si="8"/>
        <v>-0.19999999999999929</v>
      </c>
      <c r="F41" s="180">
        <f t="shared" si="9"/>
        <v>-7.0000000000000001E-3</v>
      </c>
      <c r="G41" s="179">
        <f t="shared" si="10"/>
        <v>0.35999999999999943</v>
      </c>
      <c r="H41" s="180">
        <f t="shared" si="11"/>
        <v>1.2E-2</v>
      </c>
    </row>
    <row r="43" spans="1:21" x14ac:dyDescent="0.2">
      <c r="A43" t="s">
        <v>125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6"/>
  <sheetViews>
    <sheetView zoomScale="90" zoomScaleNormal="90" workbookViewId="0">
      <selection activeCell="B5" sqref="B5:H29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6" max="6" width="9.83203125" style="187" customWidth="1"/>
    <col min="8" max="8" width="9.1640625" style="187" customWidth="1"/>
  </cols>
  <sheetData>
    <row r="1" spans="1:8" x14ac:dyDescent="0.2">
      <c r="A1" t="s">
        <v>265</v>
      </c>
      <c r="E1" s="226" t="s">
        <v>111</v>
      </c>
      <c r="F1" s="241"/>
      <c r="G1" s="201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t="s">
        <v>116</v>
      </c>
      <c r="F2" s="187" t="s">
        <v>117</v>
      </c>
      <c r="G2" t="s">
        <v>115</v>
      </c>
      <c r="H2" s="187" t="s">
        <v>117</v>
      </c>
    </row>
    <row r="3" spans="1:8" x14ac:dyDescent="0.2">
      <c r="A3" s="148" t="s">
        <v>266</v>
      </c>
      <c r="B3" t="s">
        <v>119</v>
      </c>
      <c r="C3" t="s">
        <v>119</v>
      </c>
      <c r="D3" t="s">
        <v>120</v>
      </c>
      <c r="E3" t="s">
        <v>119</v>
      </c>
      <c r="F3" s="187" t="s">
        <v>121</v>
      </c>
      <c r="G3" t="s">
        <v>120</v>
      </c>
      <c r="H3" s="187" t="s">
        <v>121</v>
      </c>
    </row>
    <row r="5" spans="1:8" x14ac:dyDescent="0.2">
      <c r="A5" t="s">
        <v>128</v>
      </c>
      <c r="B5" s="77">
        <v>428100</v>
      </c>
      <c r="C5" s="77">
        <v>423200</v>
      </c>
      <c r="D5" s="77">
        <v>416700</v>
      </c>
      <c r="E5" s="170">
        <f t="shared" ref="E5:E29" si="0">B5-C5</f>
        <v>4900</v>
      </c>
      <c r="F5" s="167">
        <f t="shared" ref="F5:F29" si="1">ROUND((B5-C5)/C5,3)</f>
        <v>1.2E-2</v>
      </c>
      <c r="G5" s="170">
        <f t="shared" ref="G5:G29" si="2">B5-D5</f>
        <v>11400</v>
      </c>
      <c r="H5" s="167">
        <f t="shared" ref="H5:H29" si="3">ROUND((B5-D5)/D5,3)</f>
        <v>2.7E-2</v>
      </c>
    </row>
    <row r="6" spans="1:8" x14ac:dyDescent="0.2">
      <c r="A6" t="s">
        <v>167</v>
      </c>
      <c r="B6" s="77">
        <v>355800</v>
      </c>
      <c r="C6" s="77">
        <v>351400</v>
      </c>
      <c r="D6" s="77">
        <v>347700</v>
      </c>
      <c r="E6" s="170">
        <f t="shared" si="0"/>
        <v>4400</v>
      </c>
      <c r="F6" s="167">
        <f t="shared" si="1"/>
        <v>1.2999999999999999E-2</v>
      </c>
      <c r="G6" s="170">
        <f t="shared" si="2"/>
        <v>8100</v>
      </c>
      <c r="H6" s="167">
        <f t="shared" si="3"/>
        <v>2.3E-2</v>
      </c>
    </row>
    <row r="7" spans="1:8" x14ac:dyDescent="0.2">
      <c r="A7" t="s">
        <v>168</v>
      </c>
      <c r="B7" s="77">
        <v>58800</v>
      </c>
      <c r="C7" s="77">
        <v>58900</v>
      </c>
      <c r="D7" s="77">
        <v>57500</v>
      </c>
      <c r="E7" s="170">
        <f t="shared" si="0"/>
        <v>-100</v>
      </c>
      <c r="F7" s="167">
        <f t="shared" si="1"/>
        <v>-2E-3</v>
      </c>
      <c r="G7" s="170">
        <f t="shared" si="2"/>
        <v>1300</v>
      </c>
      <c r="H7" s="167">
        <f t="shared" si="3"/>
        <v>2.3E-2</v>
      </c>
    </row>
    <row r="8" spans="1:8" x14ac:dyDescent="0.2">
      <c r="A8" t="s">
        <v>182</v>
      </c>
      <c r="B8" s="77">
        <v>369300</v>
      </c>
      <c r="C8" s="77">
        <v>364300</v>
      </c>
      <c r="D8" s="77">
        <v>359200</v>
      </c>
      <c r="E8" s="170">
        <f t="shared" si="0"/>
        <v>5000</v>
      </c>
      <c r="F8" s="167">
        <f t="shared" si="1"/>
        <v>1.4E-2</v>
      </c>
      <c r="G8" s="170">
        <f t="shared" si="2"/>
        <v>10100</v>
      </c>
      <c r="H8" s="167">
        <f t="shared" si="3"/>
        <v>2.8000000000000001E-2</v>
      </c>
    </row>
    <row r="9" spans="1:8" x14ac:dyDescent="0.2">
      <c r="A9" t="s">
        <v>183</v>
      </c>
      <c r="B9" s="77">
        <v>297000</v>
      </c>
      <c r="C9" s="77">
        <v>292500</v>
      </c>
      <c r="D9" s="77">
        <v>290200</v>
      </c>
      <c r="E9" s="170">
        <f t="shared" si="0"/>
        <v>4500</v>
      </c>
      <c r="F9" s="167">
        <f t="shared" si="1"/>
        <v>1.4999999999999999E-2</v>
      </c>
      <c r="G9" s="170">
        <f t="shared" si="2"/>
        <v>6800</v>
      </c>
      <c r="H9" s="167">
        <f t="shared" si="3"/>
        <v>2.3E-2</v>
      </c>
    </row>
    <row r="10" spans="1:8" x14ac:dyDescent="0.2">
      <c r="A10" t="s">
        <v>169</v>
      </c>
      <c r="B10" s="77">
        <v>24500</v>
      </c>
      <c r="C10" s="77">
        <v>24400</v>
      </c>
      <c r="D10" s="77">
        <v>22700</v>
      </c>
      <c r="E10" s="170">
        <f t="shared" si="0"/>
        <v>100</v>
      </c>
      <c r="F10" s="167">
        <f t="shared" si="1"/>
        <v>4.0000000000000001E-3</v>
      </c>
      <c r="G10" s="170">
        <f t="shared" si="2"/>
        <v>1800</v>
      </c>
      <c r="H10" s="167">
        <f t="shared" si="3"/>
        <v>7.9000000000000001E-2</v>
      </c>
    </row>
    <row r="11" spans="1:8" x14ac:dyDescent="0.2">
      <c r="A11" t="s">
        <v>175</v>
      </c>
      <c r="B11" s="77">
        <v>34300</v>
      </c>
      <c r="C11" s="77">
        <v>34500</v>
      </c>
      <c r="D11" s="77">
        <v>34800</v>
      </c>
      <c r="E11" s="170">
        <f t="shared" si="0"/>
        <v>-200</v>
      </c>
      <c r="F11" s="167">
        <f t="shared" si="1"/>
        <v>-6.0000000000000001E-3</v>
      </c>
      <c r="G11" s="170">
        <f t="shared" si="2"/>
        <v>-500</v>
      </c>
      <c r="H11" s="167">
        <f t="shared" si="3"/>
        <v>-1.4E-2</v>
      </c>
    </row>
    <row r="12" spans="1:8" x14ac:dyDescent="0.2">
      <c r="A12" t="s">
        <v>184</v>
      </c>
      <c r="B12" s="77">
        <v>77500</v>
      </c>
      <c r="C12" s="77">
        <v>77300</v>
      </c>
      <c r="D12" s="77">
        <v>75600</v>
      </c>
      <c r="E12" s="170">
        <f t="shared" si="0"/>
        <v>200</v>
      </c>
      <c r="F12" s="167">
        <f t="shared" si="1"/>
        <v>3.0000000000000001E-3</v>
      </c>
      <c r="G12" s="170">
        <f t="shared" si="2"/>
        <v>1900</v>
      </c>
      <c r="H12" s="167">
        <f t="shared" si="3"/>
        <v>2.5000000000000001E-2</v>
      </c>
    </row>
    <row r="13" spans="1:8" x14ac:dyDescent="0.2">
      <c r="A13" t="s">
        <v>185</v>
      </c>
      <c r="B13" s="77">
        <v>13100</v>
      </c>
      <c r="C13" s="77">
        <v>13100</v>
      </c>
      <c r="D13" s="77">
        <v>12800</v>
      </c>
      <c r="E13" s="170">
        <f t="shared" si="0"/>
        <v>0</v>
      </c>
      <c r="F13" s="167">
        <f t="shared" si="1"/>
        <v>0</v>
      </c>
      <c r="G13" s="170">
        <f t="shared" si="2"/>
        <v>300</v>
      </c>
      <c r="H13" s="167">
        <f t="shared" si="3"/>
        <v>2.3E-2</v>
      </c>
    </row>
    <row r="14" spans="1:8" x14ac:dyDescent="0.2">
      <c r="A14" t="s">
        <v>188</v>
      </c>
      <c r="B14" s="77">
        <v>45200</v>
      </c>
      <c r="C14" s="77">
        <v>45000</v>
      </c>
      <c r="D14" s="77">
        <v>44100</v>
      </c>
      <c r="E14" s="170">
        <f t="shared" si="0"/>
        <v>200</v>
      </c>
      <c r="F14" s="167">
        <f t="shared" si="1"/>
        <v>4.0000000000000001E-3</v>
      </c>
      <c r="G14" s="170">
        <f t="shared" si="2"/>
        <v>1100</v>
      </c>
      <c r="H14" s="167">
        <f t="shared" si="3"/>
        <v>2.5000000000000001E-2</v>
      </c>
    </row>
    <row r="15" spans="1:8" x14ac:dyDescent="0.2">
      <c r="A15" t="s">
        <v>193</v>
      </c>
      <c r="B15" s="77">
        <v>8500</v>
      </c>
      <c r="C15" s="77">
        <v>8500</v>
      </c>
      <c r="D15" s="77">
        <v>8000</v>
      </c>
      <c r="E15" s="170">
        <f t="shared" si="0"/>
        <v>0</v>
      </c>
      <c r="F15" s="167">
        <f t="shared" si="1"/>
        <v>0</v>
      </c>
      <c r="G15" s="170">
        <f t="shared" si="2"/>
        <v>500</v>
      </c>
      <c r="H15" s="167">
        <f t="shared" si="3"/>
        <v>6.3E-2</v>
      </c>
    </row>
    <row r="16" spans="1:8" x14ac:dyDescent="0.2">
      <c r="A16" t="s">
        <v>194</v>
      </c>
      <c r="B16" s="77">
        <v>19200</v>
      </c>
      <c r="C16" s="77">
        <v>19200</v>
      </c>
      <c r="D16" s="77">
        <v>18700</v>
      </c>
      <c r="E16" s="170">
        <f t="shared" si="0"/>
        <v>0</v>
      </c>
      <c r="F16" s="167">
        <f t="shared" si="1"/>
        <v>0</v>
      </c>
      <c r="G16" s="170">
        <f t="shared" si="2"/>
        <v>500</v>
      </c>
      <c r="H16" s="167">
        <f t="shared" si="3"/>
        <v>2.7E-2</v>
      </c>
    </row>
    <row r="17" spans="1:8" x14ac:dyDescent="0.2">
      <c r="A17" t="s">
        <v>197</v>
      </c>
      <c r="B17" s="77">
        <v>8000</v>
      </c>
      <c r="C17" s="77">
        <v>8000</v>
      </c>
      <c r="D17" s="77">
        <v>7900</v>
      </c>
      <c r="E17" s="170">
        <f t="shared" si="0"/>
        <v>0</v>
      </c>
      <c r="F17" s="167">
        <f t="shared" si="1"/>
        <v>0</v>
      </c>
      <c r="G17" s="170">
        <f t="shared" si="2"/>
        <v>100</v>
      </c>
      <c r="H17" s="167">
        <f t="shared" si="3"/>
        <v>1.2999999999999999E-2</v>
      </c>
    </row>
    <row r="18" spans="1:8" x14ac:dyDescent="0.2">
      <c r="A18" t="s">
        <v>198</v>
      </c>
      <c r="B18" s="77">
        <v>21100</v>
      </c>
      <c r="C18" s="77">
        <v>20900</v>
      </c>
      <c r="D18" s="77">
        <v>20400</v>
      </c>
      <c r="E18" s="170">
        <f t="shared" si="0"/>
        <v>200</v>
      </c>
      <c r="F18" s="167">
        <f t="shared" si="1"/>
        <v>0.01</v>
      </c>
      <c r="G18" s="170">
        <f t="shared" si="2"/>
        <v>700</v>
      </c>
      <c r="H18" s="167">
        <f t="shared" si="3"/>
        <v>3.4000000000000002E-2</v>
      </c>
    </row>
    <row r="19" spans="1:8" x14ac:dyDescent="0.2">
      <c r="A19" t="s">
        <v>202</v>
      </c>
      <c r="B19" s="77">
        <v>68900</v>
      </c>
      <c r="C19" s="77">
        <v>66300</v>
      </c>
      <c r="D19" s="77">
        <v>67900</v>
      </c>
      <c r="E19" s="170">
        <f t="shared" si="0"/>
        <v>2600</v>
      </c>
      <c r="F19" s="167">
        <f t="shared" si="1"/>
        <v>3.9E-2</v>
      </c>
      <c r="G19" s="170">
        <f t="shared" si="2"/>
        <v>1000</v>
      </c>
      <c r="H19" s="167">
        <f t="shared" si="3"/>
        <v>1.4999999999999999E-2</v>
      </c>
    </row>
    <row r="20" spans="1:8" x14ac:dyDescent="0.2">
      <c r="A20" t="s">
        <v>233</v>
      </c>
      <c r="B20" s="77">
        <v>30400</v>
      </c>
      <c r="C20" s="77">
        <v>27300</v>
      </c>
      <c r="D20" s="77">
        <v>28400</v>
      </c>
      <c r="E20" s="170">
        <f t="shared" si="0"/>
        <v>3100</v>
      </c>
      <c r="F20" s="167">
        <f t="shared" si="1"/>
        <v>0.114</v>
      </c>
      <c r="G20" s="170">
        <f t="shared" si="2"/>
        <v>2000</v>
      </c>
      <c r="H20" s="167">
        <f t="shared" si="3"/>
        <v>7.0000000000000007E-2</v>
      </c>
    </row>
    <row r="21" spans="1:8" x14ac:dyDescent="0.2">
      <c r="A21" t="s">
        <v>210</v>
      </c>
      <c r="B21" s="77">
        <v>51500</v>
      </c>
      <c r="C21" s="77">
        <v>51300</v>
      </c>
      <c r="D21" s="77">
        <v>49100</v>
      </c>
      <c r="E21" s="170">
        <f t="shared" si="0"/>
        <v>200</v>
      </c>
      <c r="F21" s="167">
        <f t="shared" si="1"/>
        <v>4.0000000000000001E-3</v>
      </c>
      <c r="G21" s="170">
        <f t="shared" si="2"/>
        <v>2400</v>
      </c>
      <c r="H21" s="167">
        <f t="shared" si="3"/>
        <v>4.9000000000000002E-2</v>
      </c>
    </row>
    <row r="22" spans="1:8" x14ac:dyDescent="0.2">
      <c r="A22" t="s">
        <v>216</v>
      </c>
      <c r="B22" s="77">
        <v>53400</v>
      </c>
      <c r="C22" s="77">
        <v>52200</v>
      </c>
      <c r="D22" s="77">
        <v>53200</v>
      </c>
      <c r="E22" s="170">
        <f t="shared" si="0"/>
        <v>1200</v>
      </c>
      <c r="F22" s="167">
        <f t="shared" si="1"/>
        <v>2.3E-2</v>
      </c>
      <c r="G22" s="170">
        <f t="shared" si="2"/>
        <v>200</v>
      </c>
      <c r="H22" s="167">
        <f t="shared" si="3"/>
        <v>4.0000000000000001E-3</v>
      </c>
    </row>
    <row r="23" spans="1:8" x14ac:dyDescent="0.2">
      <c r="A23" t="s">
        <v>219</v>
      </c>
      <c r="B23" s="77">
        <v>46100</v>
      </c>
      <c r="C23" s="77">
        <v>45300</v>
      </c>
      <c r="D23" s="77">
        <v>46700</v>
      </c>
      <c r="E23" s="170">
        <f t="shared" si="0"/>
        <v>800</v>
      </c>
      <c r="F23" s="167">
        <f t="shared" si="1"/>
        <v>1.7999999999999999E-2</v>
      </c>
      <c r="G23" s="170">
        <f t="shared" si="2"/>
        <v>-600</v>
      </c>
      <c r="H23" s="167">
        <f t="shared" si="3"/>
        <v>-1.2999999999999999E-2</v>
      </c>
    </row>
    <row r="24" spans="1:8" x14ac:dyDescent="0.2">
      <c r="A24" t="s">
        <v>221</v>
      </c>
      <c r="B24" s="77">
        <v>38400</v>
      </c>
      <c r="C24" s="77">
        <v>37600</v>
      </c>
      <c r="D24" s="77">
        <v>38500</v>
      </c>
      <c r="E24" s="170">
        <f t="shared" si="0"/>
        <v>800</v>
      </c>
      <c r="F24" s="167">
        <f t="shared" si="1"/>
        <v>2.1000000000000001E-2</v>
      </c>
      <c r="G24" s="170">
        <f t="shared" si="2"/>
        <v>-100</v>
      </c>
      <c r="H24" s="167">
        <f t="shared" si="3"/>
        <v>-3.0000000000000001E-3</v>
      </c>
    </row>
    <row r="25" spans="1:8" x14ac:dyDescent="0.2">
      <c r="A25" t="s">
        <v>222</v>
      </c>
      <c r="B25" s="77">
        <v>16600</v>
      </c>
      <c r="C25" s="77">
        <v>16500</v>
      </c>
      <c r="D25" s="77">
        <v>16100</v>
      </c>
      <c r="E25" s="170">
        <f t="shared" si="0"/>
        <v>100</v>
      </c>
      <c r="F25" s="167">
        <f t="shared" si="1"/>
        <v>6.0000000000000001E-3</v>
      </c>
      <c r="G25" s="170">
        <f t="shared" si="2"/>
        <v>500</v>
      </c>
      <c r="H25" s="167">
        <f t="shared" si="3"/>
        <v>3.1E-2</v>
      </c>
    </row>
    <row r="26" spans="1:8" x14ac:dyDescent="0.2">
      <c r="A26" t="s">
        <v>225</v>
      </c>
      <c r="B26" s="77">
        <v>72300</v>
      </c>
      <c r="C26" s="77">
        <v>71800</v>
      </c>
      <c r="D26" s="77">
        <v>69000</v>
      </c>
      <c r="E26" s="170">
        <f t="shared" si="0"/>
        <v>500</v>
      </c>
      <c r="F26" s="167">
        <f t="shared" si="1"/>
        <v>7.0000000000000001E-3</v>
      </c>
      <c r="G26" s="170">
        <f t="shared" si="2"/>
        <v>3300</v>
      </c>
      <c r="H26" s="167">
        <f t="shared" si="3"/>
        <v>4.8000000000000001E-2</v>
      </c>
    </row>
    <row r="27" spans="1:8" x14ac:dyDescent="0.2">
      <c r="A27" t="s">
        <v>226</v>
      </c>
      <c r="B27" s="77">
        <v>12600</v>
      </c>
      <c r="C27" s="77">
        <v>12600</v>
      </c>
      <c r="D27" s="77">
        <v>11900</v>
      </c>
      <c r="E27" s="170">
        <f t="shared" si="0"/>
        <v>0</v>
      </c>
      <c r="F27" s="167">
        <f t="shared" si="1"/>
        <v>0</v>
      </c>
      <c r="G27" s="170">
        <f t="shared" si="2"/>
        <v>700</v>
      </c>
      <c r="H27" s="167">
        <f t="shared" si="3"/>
        <v>5.8999999999999997E-2</v>
      </c>
    </row>
    <row r="28" spans="1:8" x14ac:dyDescent="0.2">
      <c r="A28" t="s">
        <v>227</v>
      </c>
      <c r="B28" s="77">
        <v>28800</v>
      </c>
      <c r="C28" s="77">
        <v>28600</v>
      </c>
      <c r="D28" s="77">
        <v>27000</v>
      </c>
      <c r="E28" s="170">
        <f t="shared" si="0"/>
        <v>200</v>
      </c>
      <c r="F28" s="167">
        <f t="shared" si="1"/>
        <v>7.0000000000000001E-3</v>
      </c>
      <c r="G28" s="170">
        <f t="shared" si="2"/>
        <v>1800</v>
      </c>
      <c r="H28" s="167">
        <f t="shared" si="3"/>
        <v>6.7000000000000004E-2</v>
      </c>
    </row>
    <row r="29" spans="1:8" x14ac:dyDescent="0.2">
      <c r="A29" t="s">
        <v>230</v>
      </c>
      <c r="B29" s="77">
        <v>30900</v>
      </c>
      <c r="C29" s="77">
        <v>30600</v>
      </c>
      <c r="D29" s="77">
        <v>30100</v>
      </c>
      <c r="E29" s="170">
        <f t="shared" si="0"/>
        <v>300</v>
      </c>
      <c r="F29" s="167">
        <f t="shared" si="1"/>
        <v>0.01</v>
      </c>
      <c r="G29" s="170">
        <f t="shared" si="2"/>
        <v>800</v>
      </c>
      <c r="H29" s="167">
        <f t="shared" si="3"/>
        <v>2.7E-2</v>
      </c>
    </row>
    <row r="31" spans="1:8" x14ac:dyDescent="0.2">
      <c r="A31" t="s">
        <v>125</v>
      </c>
    </row>
    <row r="51" spans="2:4" x14ac:dyDescent="0.2">
      <c r="B51" s="187"/>
      <c r="D51" s="187"/>
    </row>
    <row r="52" spans="2:4" x14ac:dyDescent="0.2">
      <c r="B52" s="187"/>
      <c r="D52" s="187"/>
    </row>
    <row r="53" spans="2:4" x14ac:dyDescent="0.2">
      <c r="B53" s="187"/>
      <c r="D53" s="187"/>
    </row>
    <row r="54" spans="2:4" x14ac:dyDescent="0.2">
      <c r="B54" s="187"/>
      <c r="D54" s="187"/>
    </row>
    <row r="55" spans="2:4" x14ac:dyDescent="0.2">
      <c r="B55" s="187"/>
    </row>
    <row r="56" spans="2:4" x14ac:dyDescent="0.2">
      <c r="B56" s="187"/>
    </row>
    <row r="57" spans="2:4" x14ac:dyDescent="0.2">
      <c r="B57" s="187"/>
    </row>
    <row r="58" spans="2:4" x14ac:dyDescent="0.2">
      <c r="B58" s="187"/>
    </row>
    <row r="59" spans="2:4" x14ac:dyDescent="0.2">
      <c r="B59" s="187"/>
    </row>
    <row r="66" spans="5:7" x14ac:dyDescent="0.2">
      <c r="E66" s="187"/>
      <c r="G66" s="187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B5" sqref="B5:H28"/>
    </sheetView>
  </sheetViews>
  <sheetFormatPr baseColWidth="10" defaultColWidth="8.83203125" defaultRowHeight="15" x14ac:dyDescent="0.2"/>
  <cols>
    <col min="1" max="1" width="69.83203125" customWidth="1"/>
    <col min="2" max="4" width="11.5" bestFit="1" customWidth="1"/>
    <col min="6" max="6" width="9.1640625" style="187" customWidth="1"/>
    <col min="8" max="8" width="9.1640625" style="187" customWidth="1"/>
  </cols>
  <sheetData>
    <row r="1" spans="1:8" x14ac:dyDescent="0.2">
      <c r="A1" t="s">
        <v>265</v>
      </c>
      <c r="E1" s="226" t="s">
        <v>111</v>
      </c>
      <c r="F1" s="241"/>
      <c r="G1" s="201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t="s">
        <v>116</v>
      </c>
      <c r="F2" s="187" t="s">
        <v>117</v>
      </c>
      <c r="G2" t="s">
        <v>115</v>
      </c>
      <c r="H2" s="187" t="s">
        <v>117</v>
      </c>
    </row>
    <row r="3" spans="1:8" x14ac:dyDescent="0.2">
      <c r="A3" s="148" t="s">
        <v>267</v>
      </c>
      <c r="B3" t="s">
        <v>119</v>
      </c>
      <c r="C3" t="s">
        <v>119</v>
      </c>
      <c r="D3" t="s">
        <v>120</v>
      </c>
      <c r="E3" t="s">
        <v>119</v>
      </c>
      <c r="F3" s="187" t="s">
        <v>121</v>
      </c>
      <c r="G3" t="s">
        <v>120</v>
      </c>
      <c r="H3" s="187" t="s">
        <v>121</v>
      </c>
    </row>
    <row r="5" spans="1:8" x14ac:dyDescent="0.2">
      <c r="A5" t="s">
        <v>128</v>
      </c>
      <c r="B5" s="77">
        <v>434300</v>
      </c>
      <c r="C5" s="77">
        <v>430000</v>
      </c>
      <c r="D5" s="77">
        <v>426700</v>
      </c>
      <c r="E5" s="170">
        <f t="shared" ref="E5:E28" si="0">B5-C5</f>
        <v>4300</v>
      </c>
      <c r="F5" s="167">
        <f t="shared" ref="F5:F28" si="1">ROUND((B5-C5)/C5,3)</f>
        <v>0.01</v>
      </c>
      <c r="G5" s="170">
        <f t="shared" ref="G5:G28" si="2">B5-D5</f>
        <v>7600</v>
      </c>
      <c r="H5" s="167">
        <f t="shared" ref="H5:H28" si="3">ROUND((B5-D5)/D5,3)</f>
        <v>1.7999999999999999E-2</v>
      </c>
    </row>
    <row r="6" spans="1:8" x14ac:dyDescent="0.2">
      <c r="A6" t="s">
        <v>167</v>
      </c>
      <c r="B6" s="77">
        <v>349100</v>
      </c>
      <c r="C6" s="77">
        <v>345400</v>
      </c>
      <c r="D6" s="77">
        <v>341700</v>
      </c>
      <c r="E6" s="170">
        <f t="shared" si="0"/>
        <v>3700</v>
      </c>
      <c r="F6" s="167">
        <f t="shared" si="1"/>
        <v>1.0999999999999999E-2</v>
      </c>
      <c r="G6" s="170">
        <f t="shared" si="2"/>
        <v>7400</v>
      </c>
      <c r="H6" s="167">
        <f t="shared" si="3"/>
        <v>2.1999999999999999E-2</v>
      </c>
    </row>
    <row r="7" spans="1:8" x14ac:dyDescent="0.2">
      <c r="A7" t="s">
        <v>168</v>
      </c>
      <c r="B7" s="77">
        <v>51000</v>
      </c>
      <c r="C7" s="77">
        <v>50900</v>
      </c>
      <c r="D7" s="77">
        <v>50100</v>
      </c>
      <c r="E7" s="170">
        <f t="shared" si="0"/>
        <v>100</v>
      </c>
      <c r="F7" s="167">
        <f t="shared" si="1"/>
        <v>2E-3</v>
      </c>
      <c r="G7" s="170">
        <f t="shared" si="2"/>
        <v>900</v>
      </c>
      <c r="H7" s="167">
        <f t="shared" si="3"/>
        <v>1.7999999999999999E-2</v>
      </c>
    </row>
    <row r="8" spans="1:8" x14ac:dyDescent="0.2">
      <c r="A8" t="s">
        <v>182</v>
      </c>
      <c r="B8" s="77">
        <v>383300</v>
      </c>
      <c r="C8" s="77">
        <v>379100</v>
      </c>
      <c r="D8" s="77">
        <v>376600</v>
      </c>
      <c r="E8" s="170">
        <f t="shared" si="0"/>
        <v>4200</v>
      </c>
      <c r="F8" s="167">
        <f t="shared" si="1"/>
        <v>1.0999999999999999E-2</v>
      </c>
      <c r="G8" s="170">
        <f t="shared" si="2"/>
        <v>6700</v>
      </c>
      <c r="H8" s="167">
        <f t="shared" si="3"/>
        <v>1.7999999999999999E-2</v>
      </c>
    </row>
    <row r="9" spans="1:8" x14ac:dyDescent="0.2">
      <c r="A9" t="s">
        <v>183</v>
      </c>
      <c r="B9" s="77">
        <v>298100</v>
      </c>
      <c r="C9" s="77">
        <v>294500</v>
      </c>
      <c r="D9" s="77">
        <v>291600</v>
      </c>
      <c r="E9" s="170">
        <f t="shared" si="0"/>
        <v>3600</v>
      </c>
      <c r="F9" s="167">
        <f t="shared" si="1"/>
        <v>1.2E-2</v>
      </c>
      <c r="G9" s="170">
        <f t="shared" si="2"/>
        <v>6500</v>
      </c>
      <c r="H9" s="167">
        <f t="shared" si="3"/>
        <v>2.1999999999999999E-2</v>
      </c>
    </row>
    <row r="10" spans="1:8" x14ac:dyDescent="0.2">
      <c r="A10" t="s">
        <v>169</v>
      </c>
      <c r="B10" s="77">
        <v>19100</v>
      </c>
      <c r="C10" s="77">
        <v>18800</v>
      </c>
      <c r="D10" s="77">
        <v>17500</v>
      </c>
      <c r="E10" s="170">
        <f t="shared" si="0"/>
        <v>300</v>
      </c>
      <c r="F10" s="167">
        <f t="shared" si="1"/>
        <v>1.6E-2</v>
      </c>
      <c r="G10" s="170">
        <f t="shared" si="2"/>
        <v>1600</v>
      </c>
      <c r="H10" s="167">
        <f t="shared" si="3"/>
        <v>9.0999999999999998E-2</v>
      </c>
    </row>
    <row r="11" spans="1:8" x14ac:dyDescent="0.2">
      <c r="A11" t="s">
        <v>175</v>
      </c>
      <c r="B11" s="77">
        <v>31900</v>
      </c>
      <c r="C11" s="77">
        <v>32100</v>
      </c>
      <c r="D11" s="77">
        <v>32600</v>
      </c>
      <c r="E11" s="170">
        <f t="shared" si="0"/>
        <v>-200</v>
      </c>
      <c r="F11" s="167">
        <f t="shared" si="1"/>
        <v>-6.0000000000000001E-3</v>
      </c>
      <c r="G11" s="170">
        <f t="shared" si="2"/>
        <v>-700</v>
      </c>
      <c r="H11" s="167">
        <f t="shared" si="3"/>
        <v>-2.1000000000000001E-2</v>
      </c>
    </row>
    <row r="12" spans="1:8" x14ac:dyDescent="0.2">
      <c r="A12" t="s">
        <v>184</v>
      </c>
      <c r="B12" s="77">
        <v>78900</v>
      </c>
      <c r="C12" s="77">
        <v>78600</v>
      </c>
      <c r="D12" s="77">
        <v>77400</v>
      </c>
      <c r="E12" s="170">
        <f t="shared" si="0"/>
        <v>300</v>
      </c>
      <c r="F12" s="167">
        <f t="shared" si="1"/>
        <v>4.0000000000000001E-3</v>
      </c>
      <c r="G12" s="170">
        <f t="shared" si="2"/>
        <v>1500</v>
      </c>
      <c r="H12" s="167">
        <f t="shared" si="3"/>
        <v>1.9E-2</v>
      </c>
    </row>
    <row r="13" spans="1:8" x14ac:dyDescent="0.2">
      <c r="A13" t="s">
        <v>185</v>
      </c>
      <c r="B13" s="77">
        <v>16300</v>
      </c>
      <c r="C13" s="77">
        <v>16300</v>
      </c>
      <c r="D13" s="77">
        <v>16200</v>
      </c>
      <c r="E13" s="170">
        <f t="shared" si="0"/>
        <v>0</v>
      </c>
      <c r="F13" s="167">
        <f t="shared" si="1"/>
        <v>0</v>
      </c>
      <c r="G13" s="170">
        <f t="shared" si="2"/>
        <v>100</v>
      </c>
      <c r="H13" s="167">
        <f t="shared" si="3"/>
        <v>6.0000000000000001E-3</v>
      </c>
    </row>
    <row r="14" spans="1:8" x14ac:dyDescent="0.2">
      <c r="A14" t="s">
        <v>188</v>
      </c>
      <c r="B14" s="77">
        <v>45200</v>
      </c>
      <c r="C14" s="77">
        <v>44900</v>
      </c>
      <c r="D14" s="77">
        <v>44200</v>
      </c>
      <c r="E14" s="170">
        <f t="shared" si="0"/>
        <v>300</v>
      </c>
      <c r="F14" s="167">
        <f t="shared" si="1"/>
        <v>7.0000000000000001E-3</v>
      </c>
      <c r="G14" s="170">
        <f t="shared" si="2"/>
        <v>1000</v>
      </c>
      <c r="H14" s="167">
        <f t="shared" si="3"/>
        <v>2.3E-2</v>
      </c>
    </row>
    <row r="15" spans="1:8" x14ac:dyDescent="0.2">
      <c r="A15" t="s">
        <v>194</v>
      </c>
      <c r="B15" s="77">
        <v>17400</v>
      </c>
      <c r="C15" s="77">
        <v>17400</v>
      </c>
      <c r="D15" s="77">
        <v>17000</v>
      </c>
      <c r="E15" s="170">
        <f t="shared" si="0"/>
        <v>0</v>
      </c>
      <c r="F15" s="167">
        <f t="shared" si="1"/>
        <v>0</v>
      </c>
      <c r="G15" s="170">
        <f t="shared" si="2"/>
        <v>400</v>
      </c>
      <c r="H15" s="167">
        <f t="shared" si="3"/>
        <v>2.4E-2</v>
      </c>
    </row>
    <row r="16" spans="1:8" x14ac:dyDescent="0.2">
      <c r="A16" t="s">
        <v>197</v>
      </c>
      <c r="B16" s="77">
        <v>5100</v>
      </c>
      <c r="C16" s="77">
        <v>5000</v>
      </c>
      <c r="D16" s="77">
        <v>4900</v>
      </c>
      <c r="E16" s="170">
        <f t="shared" si="0"/>
        <v>100</v>
      </c>
      <c r="F16" s="167">
        <f t="shared" si="1"/>
        <v>0.02</v>
      </c>
      <c r="G16" s="170">
        <f t="shared" si="2"/>
        <v>200</v>
      </c>
      <c r="H16" s="167">
        <f t="shared" si="3"/>
        <v>4.1000000000000002E-2</v>
      </c>
    </row>
    <row r="17" spans="1:8" x14ac:dyDescent="0.2">
      <c r="A17" t="s">
        <v>198</v>
      </c>
      <c r="B17" s="77">
        <v>35400</v>
      </c>
      <c r="C17" s="77">
        <v>35300</v>
      </c>
      <c r="D17" s="77">
        <v>34600</v>
      </c>
      <c r="E17" s="170">
        <f t="shared" si="0"/>
        <v>100</v>
      </c>
      <c r="F17" s="167">
        <f t="shared" si="1"/>
        <v>3.0000000000000001E-3</v>
      </c>
      <c r="G17" s="170">
        <f t="shared" si="2"/>
        <v>800</v>
      </c>
      <c r="H17" s="167">
        <f t="shared" si="3"/>
        <v>2.3E-2</v>
      </c>
    </row>
    <row r="18" spans="1:8" x14ac:dyDescent="0.2">
      <c r="A18" t="s">
        <v>268</v>
      </c>
      <c r="B18" s="77">
        <v>6400</v>
      </c>
      <c r="C18" s="77">
        <v>6300</v>
      </c>
      <c r="D18" s="77">
        <v>7000</v>
      </c>
      <c r="E18" s="170">
        <f t="shared" si="0"/>
        <v>100</v>
      </c>
      <c r="F18" s="167">
        <f t="shared" si="1"/>
        <v>1.6E-2</v>
      </c>
      <c r="G18" s="170">
        <f t="shared" si="2"/>
        <v>-600</v>
      </c>
      <c r="H18" s="167">
        <f t="shared" si="3"/>
        <v>-8.5999999999999993E-2</v>
      </c>
    </row>
    <row r="19" spans="1:8" x14ac:dyDescent="0.2">
      <c r="A19" t="s">
        <v>202</v>
      </c>
      <c r="B19" s="77">
        <v>58100</v>
      </c>
      <c r="C19" s="77">
        <v>57000</v>
      </c>
      <c r="D19" s="77">
        <v>56700</v>
      </c>
      <c r="E19" s="170">
        <f t="shared" si="0"/>
        <v>1100</v>
      </c>
      <c r="F19" s="167">
        <f t="shared" si="1"/>
        <v>1.9E-2</v>
      </c>
      <c r="G19" s="170">
        <f t="shared" si="2"/>
        <v>1400</v>
      </c>
      <c r="H19" s="167">
        <f t="shared" si="3"/>
        <v>2.5000000000000001E-2</v>
      </c>
    </row>
    <row r="20" spans="1:8" x14ac:dyDescent="0.2">
      <c r="A20" t="s">
        <v>233</v>
      </c>
      <c r="B20" s="77">
        <v>30000</v>
      </c>
      <c r="C20" s="77">
        <v>29300</v>
      </c>
      <c r="D20" s="77">
        <v>28900</v>
      </c>
      <c r="E20" s="170">
        <f t="shared" si="0"/>
        <v>700</v>
      </c>
      <c r="F20" s="167">
        <f t="shared" si="1"/>
        <v>2.4E-2</v>
      </c>
      <c r="G20" s="170">
        <f t="shared" si="2"/>
        <v>1100</v>
      </c>
      <c r="H20" s="167">
        <f t="shared" si="3"/>
        <v>3.7999999999999999E-2</v>
      </c>
    </row>
    <row r="21" spans="1:8" x14ac:dyDescent="0.2">
      <c r="A21" t="s">
        <v>210</v>
      </c>
      <c r="B21" s="77">
        <v>61500</v>
      </c>
      <c r="C21" s="77">
        <v>60500</v>
      </c>
      <c r="D21" s="77">
        <v>59100</v>
      </c>
      <c r="E21" s="170">
        <f t="shared" si="0"/>
        <v>1000</v>
      </c>
      <c r="F21" s="167">
        <f t="shared" si="1"/>
        <v>1.7000000000000001E-2</v>
      </c>
      <c r="G21" s="170">
        <f t="shared" si="2"/>
        <v>2400</v>
      </c>
      <c r="H21" s="167">
        <f t="shared" si="3"/>
        <v>4.1000000000000002E-2</v>
      </c>
    </row>
    <row r="22" spans="1:8" x14ac:dyDescent="0.2">
      <c r="A22" t="s">
        <v>216</v>
      </c>
      <c r="B22" s="77">
        <v>40600</v>
      </c>
      <c r="C22" s="77">
        <v>39800</v>
      </c>
      <c r="D22" s="77">
        <v>40600</v>
      </c>
      <c r="E22" s="170">
        <f t="shared" si="0"/>
        <v>800</v>
      </c>
      <c r="F22" s="167">
        <f t="shared" si="1"/>
        <v>0.02</v>
      </c>
      <c r="G22" s="170">
        <f t="shared" si="2"/>
        <v>0</v>
      </c>
      <c r="H22" s="167">
        <f t="shared" si="3"/>
        <v>0</v>
      </c>
    </row>
    <row r="23" spans="1:8" x14ac:dyDescent="0.2">
      <c r="A23" t="s">
        <v>221</v>
      </c>
      <c r="B23" s="77">
        <v>33900</v>
      </c>
      <c r="C23" s="77">
        <v>33200</v>
      </c>
      <c r="D23" s="77">
        <v>34400</v>
      </c>
      <c r="E23" s="170">
        <f t="shared" si="0"/>
        <v>700</v>
      </c>
      <c r="F23" s="167">
        <f t="shared" si="1"/>
        <v>2.1000000000000001E-2</v>
      </c>
      <c r="G23" s="170">
        <f t="shared" si="2"/>
        <v>-500</v>
      </c>
      <c r="H23" s="167">
        <f t="shared" si="3"/>
        <v>-1.4999999999999999E-2</v>
      </c>
    </row>
    <row r="24" spans="1:8" x14ac:dyDescent="0.2">
      <c r="A24" t="s">
        <v>222</v>
      </c>
      <c r="B24" s="77">
        <v>18500</v>
      </c>
      <c r="C24" s="77">
        <v>18300</v>
      </c>
      <c r="D24" s="77">
        <v>18300</v>
      </c>
      <c r="E24" s="170">
        <f t="shared" si="0"/>
        <v>200</v>
      </c>
      <c r="F24" s="167">
        <f t="shared" si="1"/>
        <v>1.0999999999999999E-2</v>
      </c>
      <c r="G24" s="170">
        <f t="shared" si="2"/>
        <v>200</v>
      </c>
      <c r="H24" s="167">
        <f t="shared" si="3"/>
        <v>1.0999999999999999E-2</v>
      </c>
    </row>
    <row r="25" spans="1:8" x14ac:dyDescent="0.2">
      <c r="A25" t="s">
        <v>225</v>
      </c>
      <c r="B25" s="77">
        <v>85200</v>
      </c>
      <c r="C25" s="77">
        <v>84600</v>
      </c>
      <c r="D25" s="77">
        <v>85000</v>
      </c>
      <c r="E25" s="170">
        <f t="shared" si="0"/>
        <v>600</v>
      </c>
      <c r="F25" s="167">
        <f t="shared" si="1"/>
        <v>7.0000000000000001E-3</v>
      </c>
      <c r="G25" s="170">
        <f t="shared" si="2"/>
        <v>200</v>
      </c>
      <c r="H25" s="167">
        <f t="shared" si="3"/>
        <v>2E-3</v>
      </c>
    </row>
    <row r="26" spans="1:8" x14ac:dyDescent="0.2">
      <c r="A26" t="s">
        <v>226</v>
      </c>
      <c r="B26" s="77">
        <v>12300</v>
      </c>
      <c r="C26" s="77">
        <v>12300</v>
      </c>
      <c r="D26" s="77">
        <v>12100</v>
      </c>
      <c r="E26" s="170">
        <f t="shared" si="0"/>
        <v>0</v>
      </c>
      <c r="F26" s="167">
        <f t="shared" si="1"/>
        <v>0</v>
      </c>
      <c r="G26" s="170">
        <f t="shared" si="2"/>
        <v>200</v>
      </c>
      <c r="H26" s="167">
        <f t="shared" si="3"/>
        <v>1.7000000000000001E-2</v>
      </c>
    </row>
    <row r="27" spans="1:8" x14ac:dyDescent="0.2">
      <c r="A27" t="s">
        <v>227</v>
      </c>
      <c r="B27" s="77">
        <v>36200</v>
      </c>
      <c r="C27" s="77">
        <v>35700</v>
      </c>
      <c r="D27" s="77">
        <v>36400</v>
      </c>
      <c r="E27" s="170">
        <f t="shared" si="0"/>
        <v>500</v>
      </c>
      <c r="F27" s="167">
        <f t="shared" si="1"/>
        <v>1.4E-2</v>
      </c>
      <c r="G27" s="170">
        <f t="shared" si="2"/>
        <v>-200</v>
      </c>
      <c r="H27" s="167">
        <f t="shared" si="3"/>
        <v>-5.0000000000000001E-3</v>
      </c>
    </row>
    <row r="28" spans="1:8" x14ac:dyDescent="0.2">
      <c r="A28" t="s">
        <v>230</v>
      </c>
      <c r="B28" s="77">
        <v>36700</v>
      </c>
      <c r="C28" s="77">
        <v>36600</v>
      </c>
      <c r="D28" s="77">
        <v>36500</v>
      </c>
      <c r="E28" s="170">
        <f t="shared" si="0"/>
        <v>100</v>
      </c>
      <c r="F28" s="167">
        <f t="shared" si="1"/>
        <v>3.0000000000000001E-3</v>
      </c>
      <c r="G28" s="170">
        <f t="shared" si="2"/>
        <v>200</v>
      </c>
      <c r="H28" s="167">
        <f t="shared" si="3"/>
        <v>5.0000000000000001E-3</v>
      </c>
    </row>
    <row r="30" spans="1:8" x14ac:dyDescent="0.2">
      <c r="A30" t="s">
        <v>125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90" zoomScaleNormal="90" workbookViewId="0">
      <selection activeCell="B5" sqref="B5:H30"/>
    </sheetView>
  </sheetViews>
  <sheetFormatPr baseColWidth="10" defaultColWidth="8.83203125" defaultRowHeight="15" x14ac:dyDescent="0.2"/>
  <cols>
    <col min="1" max="1" width="72.5" bestFit="1" customWidth="1"/>
    <col min="2" max="4" width="11.5" bestFit="1" customWidth="1"/>
    <col min="5" max="5" width="7.83203125" bestFit="1" customWidth="1"/>
    <col min="6" max="6" width="8.83203125" style="187" bestFit="1" customWidth="1"/>
    <col min="7" max="7" width="8.1640625" bestFit="1" customWidth="1"/>
    <col min="8" max="8" width="8.83203125" style="187" bestFit="1" customWidth="1"/>
  </cols>
  <sheetData>
    <row r="1" spans="1:8" x14ac:dyDescent="0.2">
      <c r="A1" t="s">
        <v>265</v>
      </c>
      <c r="E1" s="226" t="s">
        <v>111</v>
      </c>
      <c r="F1" s="241"/>
      <c r="G1" s="201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t="s">
        <v>116</v>
      </c>
      <c r="F2" s="187" t="s">
        <v>117</v>
      </c>
      <c r="G2" t="s">
        <v>115</v>
      </c>
      <c r="H2" s="187" t="s">
        <v>117</v>
      </c>
    </row>
    <row r="3" spans="1:8" x14ac:dyDescent="0.2">
      <c r="A3" s="148" t="s">
        <v>269</v>
      </c>
      <c r="B3" t="s">
        <v>119</v>
      </c>
      <c r="C3" t="s">
        <v>119</v>
      </c>
      <c r="D3" t="s">
        <v>120</v>
      </c>
      <c r="E3" t="s">
        <v>119</v>
      </c>
      <c r="F3" s="187" t="s">
        <v>121</v>
      </c>
      <c r="G3" t="s">
        <v>120</v>
      </c>
      <c r="H3" s="187" t="s">
        <v>121</v>
      </c>
    </row>
    <row r="5" spans="1:8" x14ac:dyDescent="0.2">
      <c r="A5" t="s">
        <v>128</v>
      </c>
      <c r="B5" s="77">
        <v>474900</v>
      </c>
      <c r="C5" s="77">
        <v>469800</v>
      </c>
      <c r="D5" s="77">
        <v>468500</v>
      </c>
      <c r="E5" s="170">
        <f t="shared" ref="E5:E30" si="0">B5-C5</f>
        <v>5100</v>
      </c>
      <c r="F5" s="167">
        <f t="shared" ref="F5:F30" si="1">ROUND((B5-C5)/C5,3)</f>
        <v>1.0999999999999999E-2</v>
      </c>
      <c r="G5" s="170">
        <f t="shared" ref="G5:G30" si="2">B5-D5</f>
        <v>6400</v>
      </c>
      <c r="H5" s="167">
        <f t="shared" ref="H5:H30" si="3">ROUND((B5-D5)/D5,3)</f>
        <v>1.4E-2</v>
      </c>
    </row>
    <row r="6" spans="1:8" x14ac:dyDescent="0.2">
      <c r="A6" t="s">
        <v>167</v>
      </c>
      <c r="B6" s="77">
        <v>412800</v>
      </c>
      <c r="C6" s="77">
        <v>408300</v>
      </c>
      <c r="D6" s="77">
        <v>405200</v>
      </c>
      <c r="E6" s="170">
        <f t="shared" si="0"/>
        <v>4500</v>
      </c>
      <c r="F6" s="167">
        <f t="shared" si="1"/>
        <v>1.0999999999999999E-2</v>
      </c>
      <c r="G6" s="170">
        <f t="shared" si="2"/>
        <v>7600</v>
      </c>
      <c r="H6" s="167">
        <f t="shared" si="3"/>
        <v>1.9E-2</v>
      </c>
    </row>
    <row r="7" spans="1:8" x14ac:dyDescent="0.2">
      <c r="A7" t="s">
        <v>168</v>
      </c>
      <c r="B7" s="77">
        <v>84600</v>
      </c>
      <c r="C7" s="77">
        <v>84700</v>
      </c>
      <c r="D7" s="77">
        <v>82900</v>
      </c>
      <c r="E7" s="170">
        <f t="shared" si="0"/>
        <v>-100</v>
      </c>
      <c r="F7" s="167">
        <f t="shared" si="1"/>
        <v>-1E-3</v>
      </c>
      <c r="G7" s="170">
        <f t="shared" si="2"/>
        <v>1700</v>
      </c>
      <c r="H7" s="167">
        <f t="shared" si="3"/>
        <v>2.1000000000000001E-2</v>
      </c>
    </row>
    <row r="8" spans="1:8" x14ac:dyDescent="0.2">
      <c r="A8" t="s">
        <v>182</v>
      </c>
      <c r="B8" s="77">
        <v>390300</v>
      </c>
      <c r="C8" s="77">
        <v>385100</v>
      </c>
      <c r="D8" s="77">
        <v>385600</v>
      </c>
      <c r="E8" s="170">
        <f t="shared" si="0"/>
        <v>5200</v>
      </c>
      <c r="F8" s="167">
        <f t="shared" si="1"/>
        <v>1.4E-2</v>
      </c>
      <c r="G8" s="170">
        <f t="shared" si="2"/>
        <v>4700</v>
      </c>
      <c r="H8" s="167">
        <f t="shared" si="3"/>
        <v>1.2E-2</v>
      </c>
    </row>
    <row r="9" spans="1:8" x14ac:dyDescent="0.2">
      <c r="A9" t="s">
        <v>183</v>
      </c>
      <c r="B9" s="77">
        <v>328200</v>
      </c>
      <c r="C9" s="77">
        <v>323600</v>
      </c>
      <c r="D9" s="77">
        <v>322300</v>
      </c>
      <c r="E9" s="170">
        <f t="shared" si="0"/>
        <v>4600</v>
      </c>
      <c r="F9" s="167">
        <f t="shared" si="1"/>
        <v>1.4E-2</v>
      </c>
      <c r="G9" s="170">
        <f t="shared" si="2"/>
        <v>5900</v>
      </c>
      <c r="H9" s="167">
        <f t="shared" si="3"/>
        <v>1.7999999999999999E-2</v>
      </c>
    </row>
    <row r="10" spans="1:8" x14ac:dyDescent="0.2">
      <c r="A10" t="s">
        <v>169</v>
      </c>
      <c r="B10" s="77">
        <v>24500</v>
      </c>
      <c r="C10" s="77">
        <v>24300</v>
      </c>
      <c r="D10" s="77">
        <v>22400</v>
      </c>
      <c r="E10" s="170">
        <f t="shared" si="0"/>
        <v>200</v>
      </c>
      <c r="F10" s="167">
        <f t="shared" si="1"/>
        <v>8.0000000000000002E-3</v>
      </c>
      <c r="G10" s="170">
        <f t="shared" si="2"/>
        <v>2100</v>
      </c>
      <c r="H10" s="167">
        <f t="shared" si="3"/>
        <v>9.4E-2</v>
      </c>
    </row>
    <row r="11" spans="1:8" x14ac:dyDescent="0.2">
      <c r="A11" t="s">
        <v>175</v>
      </c>
      <c r="B11" s="77">
        <v>60100</v>
      </c>
      <c r="C11" s="77">
        <v>60400</v>
      </c>
      <c r="D11" s="77">
        <v>60500</v>
      </c>
      <c r="E11" s="170">
        <f t="shared" si="0"/>
        <v>-300</v>
      </c>
      <c r="F11" s="167">
        <f t="shared" si="1"/>
        <v>-5.0000000000000001E-3</v>
      </c>
      <c r="G11" s="170">
        <f t="shared" si="2"/>
        <v>-400</v>
      </c>
      <c r="H11" s="167">
        <f t="shared" si="3"/>
        <v>-7.0000000000000001E-3</v>
      </c>
    </row>
    <row r="12" spans="1:8" x14ac:dyDescent="0.2">
      <c r="A12" t="s">
        <v>184</v>
      </c>
      <c r="B12" s="77">
        <v>86900</v>
      </c>
      <c r="C12" s="77">
        <v>86700</v>
      </c>
      <c r="D12" s="77">
        <v>85700</v>
      </c>
      <c r="E12" s="170">
        <f t="shared" si="0"/>
        <v>200</v>
      </c>
      <c r="F12" s="167">
        <f t="shared" si="1"/>
        <v>2E-3</v>
      </c>
      <c r="G12" s="170">
        <f t="shared" si="2"/>
        <v>1200</v>
      </c>
      <c r="H12" s="167">
        <f t="shared" si="3"/>
        <v>1.4E-2</v>
      </c>
    </row>
    <row r="13" spans="1:8" x14ac:dyDescent="0.2">
      <c r="A13" t="s">
        <v>185</v>
      </c>
      <c r="B13" s="77">
        <v>22000</v>
      </c>
      <c r="C13" s="77">
        <v>21900</v>
      </c>
      <c r="D13" s="77">
        <v>22200</v>
      </c>
      <c r="E13" s="170">
        <f t="shared" si="0"/>
        <v>100</v>
      </c>
      <c r="F13" s="167">
        <f t="shared" si="1"/>
        <v>5.0000000000000001E-3</v>
      </c>
      <c r="G13" s="170">
        <f t="shared" si="2"/>
        <v>-200</v>
      </c>
      <c r="H13" s="167">
        <f t="shared" si="3"/>
        <v>-8.9999999999999993E-3</v>
      </c>
    </row>
    <row r="14" spans="1:8" x14ac:dyDescent="0.2">
      <c r="A14" t="s">
        <v>188</v>
      </c>
      <c r="B14" s="77">
        <v>49400</v>
      </c>
      <c r="C14" s="77">
        <v>49200</v>
      </c>
      <c r="D14" s="77">
        <v>48700</v>
      </c>
      <c r="E14" s="170">
        <f t="shared" si="0"/>
        <v>200</v>
      </c>
      <c r="F14" s="167">
        <f t="shared" si="1"/>
        <v>4.0000000000000001E-3</v>
      </c>
      <c r="G14" s="170">
        <f t="shared" si="2"/>
        <v>700</v>
      </c>
      <c r="H14" s="167">
        <f t="shared" si="3"/>
        <v>1.4E-2</v>
      </c>
    </row>
    <row r="15" spans="1:8" x14ac:dyDescent="0.2">
      <c r="A15" t="s">
        <v>194</v>
      </c>
      <c r="B15" s="77">
        <v>15500</v>
      </c>
      <c r="C15" s="77">
        <v>15600</v>
      </c>
      <c r="D15" s="77">
        <v>14800</v>
      </c>
      <c r="E15" s="170">
        <f t="shared" si="0"/>
        <v>-100</v>
      </c>
      <c r="F15" s="167">
        <f t="shared" si="1"/>
        <v>-6.0000000000000001E-3</v>
      </c>
      <c r="G15" s="170">
        <f t="shared" si="2"/>
        <v>700</v>
      </c>
      <c r="H15" s="167">
        <f t="shared" si="3"/>
        <v>4.7E-2</v>
      </c>
    </row>
    <row r="16" spans="1:8" x14ac:dyDescent="0.2">
      <c r="A16" t="s">
        <v>197</v>
      </c>
      <c r="B16" s="77">
        <v>6200</v>
      </c>
      <c r="C16" s="77">
        <v>6200</v>
      </c>
      <c r="D16" s="77">
        <v>6000</v>
      </c>
      <c r="E16" s="170">
        <f t="shared" si="0"/>
        <v>0</v>
      </c>
      <c r="F16" s="167">
        <f t="shared" si="1"/>
        <v>0</v>
      </c>
      <c r="G16" s="170">
        <f t="shared" si="2"/>
        <v>200</v>
      </c>
      <c r="H16" s="167">
        <f t="shared" si="3"/>
        <v>3.3000000000000002E-2</v>
      </c>
    </row>
    <row r="17" spans="1:8" x14ac:dyDescent="0.2">
      <c r="A17" t="s">
        <v>198</v>
      </c>
      <c r="B17" s="77">
        <v>23400</v>
      </c>
      <c r="C17" s="77">
        <v>23200</v>
      </c>
      <c r="D17" s="77">
        <v>23000</v>
      </c>
      <c r="E17" s="170">
        <f t="shared" si="0"/>
        <v>200</v>
      </c>
      <c r="F17" s="167">
        <f t="shared" si="1"/>
        <v>8.9999999999999993E-3</v>
      </c>
      <c r="G17" s="170">
        <f t="shared" si="2"/>
        <v>400</v>
      </c>
      <c r="H17" s="167">
        <f t="shared" si="3"/>
        <v>1.7000000000000001E-2</v>
      </c>
    </row>
    <row r="18" spans="1:8" x14ac:dyDescent="0.2">
      <c r="A18" t="s">
        <v>202</v>
      </c>
      <c r="B18" s="77">
        <v>77300</v>
      </c>
      <c r="C18" s="77">
        <v>75200</v>
      </c>
      <c r="D18" s="77">
        <v>75900</v>
      </c>
      <c r="E18" s="170">
        <f t="shared" si="0"/>
        <v>2100</v>
      </c>
      <c r="F18" s="167">
        <f t="shared" si="1"/>
        <v>2.8000000000000001E-2</v>
      </c>
      <c r="G18" s="170">
        <f t="shared" si="2"/>
        <v>1400</v>
      </c>
      <c r="H18" s="167">
        <f t="shared" si="3"/>
        <v>1.7999999999999999E-2</v>
      </c>
    </row>
    <row r="19" spans="1:8" x14ac:dyDescent="0.2">
      <c r="A19" t="s">
        <v>203</v>
      </c>
      <c r="B19" s="77">
        <v>32300</v>
      </c>
      <c r="C19" s="77">
        <v>31700</v>
      </c>
      <c r="D19" s="77">
        <v>31400</v>
      </c>
      <c r="E19" s="170">
        <f t="shared" si="0"/>
        <v>600</v>
      </c>
      <c r="F19" s="167">
        <f t="shared" si="1"/>
        <v>1.9E-2</v>
      </c>
      <c r="G19" s="170">
        <f t="shared" si="2"/>
        <v>900</v>
      </c>
      <c r="H19" s="167">
        <f t="shared" si="3"/>
        <v>2.9000000000000001E-2</v>
      </c>
    </row>
    <row r="20" spans="1:8" x14ac:dyDescent="0.2">
      <c r="A20" t="s">
        <v>205</v>
      </c>
      <c r="B20" s="77">
        <v>6900</v>
      </c>
      <c r="C20" s="77">
        <v>6800</v>
      </c>
      <c r="D20" s="77">
        <v>6900</v>
      </c>
      <c r="E20" s="170">
        <f t="shared" si="0"/>
        <v>100</v>
      </c>
      <c r="F20" s="167">
        <f t="shared" si="1"/>
        <v>1.4999999999999999E-2</v>
      </c>
      <c r="G20" s="170">
        <f t="shared" si="2"/>
        <v>0</v>
      </c>
      <c r="H20" s="167">
        <f t="shared" si="3"/>
        <v>0</v>
      </c>
    </row>
    <row r="21" spans="1:8" x14ac:dyDescent="0.2">
      <c r="A21" t="s">
        <v>233</v>
      </c>
      <c r="B21" s="77">
        <v>38100</v>
      </c>
      <c r="C21" s="77">
        <v>36700</v>
      </c>
      <c r="D21" s="77">
        <v>37600</v>
      </c>
      <c r="E21" s="170">
        <f t="shared" si="0"/>
        <v>1400</v>
      </c>
      <c r="F21" s="167">
        <f t="shared" si="1"/>
        <v>3.7999999999999999E-2</v>
      </c>
      <c r="G21" s="170">
        <f t="shared" si="2"/>
        <v>500</v>
      </c>
      <c r="H21" s="167">
        <f t="shared" si="3"/>
        <v>1.2999999999999999E-2</v>
      </c>
    </row>
    <row r="22" spans="1:8" x14ac:dyDescent="0.2">
      <c r="A22" t="s">
        <v>210</v>
      </c>
      <c r="B22" s="77">
        <v>66900</v>
      </c>
      <c r="C22" s="77">
        <v>65700</v>
      </c>
      <c r="D22" s="77">
        <v>64700</v>
      </c>
      <c r="E22" s="170">
        <f t="shared" si="0"/>
        <v>1200</v>
      </c>
      <c r="F22" s="167">
        <f t="shared" si="1"/>
        <v>1.7999999999999999E-2</v>
      </c>
      <c r="G22" s="170">
        <f t="shared" si="2"/>
        <v>2200</v>
      </c>
      <c r="H22" s="167">
        <f t="shared" si="3"/>
        <v>3.4000000000000002E-2</v>
      </c>
    </row>
    <row r="23" spans="1:8" x14ac:dyDescent="0.2">
      <c r="A23" t="s">
        <v>211</v>
      </c>
      <c r="B23" s="77">
        <v>15900</v>
      </c>
      <c r="C23" s="77">
        <v>15000</v>
      </c>
      <c r="D23" s="77">
        <v>15800</v>
      </c>
      <c r="E23" s="170">
        <f t="shared" si="0"/>
        <v>900</v>
      </c>
      <c r="F23" s="167">
        <f t="shared" si="1"/>
        <v>0.06</v>
      </c>
      <c r="G23" s="170">
        <f t="shared" si="2"/>
        <v>100</v>
      </c>
      <c r="H23" s="167">
        <f t="shared" si="3"/>
        <v>6.0000000000000001E-3</v>
      </c>
    </row>
    <row r="24" spans="1:8" x14ac:dyDescent="0.2">
      <c r="A24" t="s">
        <v>212</v>
      </c>
      <c r="B24" s="77">
        <v>51000</v>
      </c>
      <c r="C24" s="77">
        <v>50700</v>
      </c>
      <c r="D24" s="77">
        <v>48900</v>
      </c>
      <c r="E24" s="170">
        <f t="shared" si="0"/>
        <v>300</v>
      </c>
      <c r="F24" s="167">
        <f t="shared" si="1"/>
        <v>6.0000000000000001E-3</v>
      </c>
      <c r="G24" s="170">
        <f t="shared" si="2"/>
        <v>2100</v>
      </c>
      <c r="H24" s="167">
        <f t="shared" si="3"/>
        <v>4.2999999999999997E-2</v>
      </c>
    </row>
    <row r="25" spans="1:8" x14ac:dyDescent="0.2">
      <c r="A25" t="s">
        <v>216</v>
      </c>
      <c r="B25" s="77">
        <v>50000</v>
      </c>
      <c r="C25" s="77">
        <v>49300</v>
      </c>
      <c r="D25" s="77">
        <v>50300</v>
      </c>
      <c r="E25" s="170">
        <f t="shared" si="0"/>
        <v>700</v>
      </c>
      <c r="F25" s="167">
        <f t="shared" si="1"/>
        <v>1.4E-2</v>
      </c>
      <c r="G25" s="170">
        <f t="shared" si="2"/>
        <v>-300</v>
      </c>
      <c r="H25" s="167">
        <f t="shared" si="3"/>
        <v>-6.0000000000000001E-3</v>
      </c>
    </row>
    <row r="26" spans="1:8" x14ac:dyDescent="0.2">
      <c r="A26" t="s">
        <v>222</v>
      </c>
      <c r="B26" s="77">
        <v>17500</v>
      </c>
      <c r="C26" s="77">
        <v>17300</v>
      </c>
      <c r="D26" s="77">
        <v>16700</v>
      </c>
      <c r="E26" s="170">
        <f t="shared" si="0"/>
        <v>200</v>
      </c>
      <c r="F26" s="167">
        <f t="shared" si="1"/>
        <v>1.2E-2</v>
      </c>
      <c r="G26" s="170">
        <f t="shared" si="2"/>
        <v>800</v>
      </c>
      <c r="H26" s="167">
        <f t="shared" si="3"/>
        <v>4.8000000000000001E-2</v>
      </c>
    </row>
    <row r="27" spans="1:8" x14ac:dyDescent="0.2">
      <c r="A27" t="s">
        <v>225</v>
      </c>
      <c r="B27" s="77">
        <v>62100</v>
      </c>
      <c r="C27" s="77">
        <v>61500</v>
      </c>
      <c r="D27" s="77">
        <v>63300</v>
      </c>
      <c r="E27" s="170">
        <f t="shared" si="0"/>
        <v>600</v>
      </c>
      <c r="F27" s="167">
        <f t="shared" si="1"/>
        <v>0.01</v>
      </c>
      <c r="G27" s="170">
        <f t="shared" si="2"/>
        <v>-1200</v>
      </c>
      <c r="H27" s="167">
        <f t="shared" si="3"/>
        <v>-1.9E-2</v>
      </c>
    </row>
    <row r="28" spans="1:8" x14ac:dyDescent="0.2">
      <c r="A28" t="s">
        <v>226</v>
      </c>
      <c r="B28" s="77">
        <v>3200</v>
      </c>
      <c r="C28" s="77">
        <v>3200</v>
      </c>
      <c r="D28" s="77">
        <v>3100</v>
      </c>
      <c r="E28" s="170">
        <f t="shared" si="0"/>
        <v>0</v>
      </c>
      <c r="F28" s="167">
        <f t="shared" si="1"/>
        <v>0</v>
      </c>
      <c r="G28" s="170">
        <f t="shared" si="2"/>
        <v>100</v>
      </c>
      <c r="H28" s="167">
        <f t="shared" si="3"/>
        <v>3.2000000000000001E-2</v>
      </c>
    </row>
    <row r="29" spans="1:8" x14ac:dyDescent="0.2">
      <c r="A29" t="s">
        <v>227</v>
      </c>
      <c r="B29" s="77">
        <v>13500</v>
      </c>
      <c r="C29" s="77">
        <v>13000</v>
      </c>
      <c r="D29" s="77">
        <v>15400</v>
      </c>
      <c r="E29" s="170">
        <f t="shared" si="0"/>
        <v>500</v>
      </c>
      <c r="F29" s="167">
        <f t="shared" si="1"/>
        <v>3.7999999999999999E-2</v>
      </c>
      <c r="G29" s="170">
        <f t="shared" si="2"/>
        <v>-1900</v>
      </c>
      <c r="H29" s="167">
        <f t="shared" si="3"/>
        <v>-0.123</v>
      </c>
    </row>
    <row r="30" spans="1:8" x14ac:dyDescent="0.2">
      <c r="A30" t="s">
        <v>230</v>
      </c>
      <c r="B30" s="77">
        <v>45400</v>
      </c>
      <c r="C30" s="77">
        <v>45300</v>
      </c>
      <c r="D30" s="77">
        <v>44800</v>
      </c>
      <c r="E30" s="170">
        <f t="shared" si="0"/>
        <v>100</v>
      </c>
      <c r="F30" s="167">
        <f t="shared" si="1"/>
        <v>2E-3</v>
      </c>
      <c r="G30" s="170">
        <f t="shared" si="2"/>
        <v>600</v>
      </c>
      <c r="H30" s="167">
        <f t="shared" si="3"/>
        <v>1.2999999999999999E-2</v>
      </c>
    </row>
    <row r="32" spans="1:8" x14ac:dyDescent="0.2">
      <c r="A32" t="s">
        <v>125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30"/>
  <sheetViews>
    <sheetView zoomScale="90" zoomScaleNormal="90" workbookViewId="0">
      <selection activeCell="B5" sqref="B5:H27"/>
    </sheetView>
  </sheetViews>
  <sheetFormatPr baseColWidth="10" defaultColWidth="8.83203125" defaultRowHeight="15" x14ac:dyDescent="0.2"/>
  <cols>
    <col min="1" max="1" width="44.1640625" bestFit="1" customWidth="1"/>
    <col min="2" max="4" width="11.5" bestFit="1" customWidth="1"/>
    <col min="6" max="6" width="9.1640625" style="187" customWidth="1"/>
    <col min="8" max="8" width="9.1640625" style="187" customWidth="1"/>
    <col min="10" max="10" width="43.83203125" bestFit="1" customWidth="1"/>
  </cols>
  <sheetData>
    <row r="1" spans="1:8" x14ac:dyDescent="0.2">
      <c r="A1" t="s">
        <v>265</v>
      </c>
      <c r="E1" s="226" t="s">
        <v>111</v>
      </c>
      <c r="F1" s="241"/>
      <c r="G1" s="201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t="s">
        <v>116</v>
      </c>
      <c r="F2" s="187" t="s">
        <v>117</v>
      </c>
      <c r="G2" t="s">
        <v>115</v>
      </c>
      <c r="H2" s="187" t="s">
        <v>117</v>
      </c>
    </row>
    <row r="3" spans="1:8" x14ac:dyDescent="0.2">
      <c r="A3" s="148" t="s">
        <v>270</v>
      </c>
      <c r="B3" t="s">
        <v>119</v>
      </c>
      <c r="C3" t="s">
        <v>119</v>
      </c>
      <c r="D3" t="s">
        <v>120</v>
      </c>
      <c r="E3" t="s">
        <v>119</v>
      </c>
      <c r="F3" s="187" t="s">
        <v>121</v>
      </c>
      <c r="G3" t="s">
        <v>120</v>
      </c>
      <c r="H3" s="187" t="s">
        <v>121</v>
      </c>
    </row>
    <row r="5" spans="1:8" x14ac:dyDescent="0.2">
      <c r="A5" t="s">
        <v>128</v>
      </c>
      <c r="B5" s="77">
        <v>151700</v>
      </c>
      <c r="C5" s="77">
        <v>149500</v>
      </c>
      <c r="D5" s="77">
        <v>147900</v>
      </c>
      <c r="E5" s="170">
        <f t="shared" ref="E5:E27" si="0">B5-C5</f>
        <v>2200</v>
      </c>
      <c r="F5" s="167">
        <f t="shared" ref="F5:F27" si="1">ROUND((B5-C5)/C5,3)</f>
        <v>1.4999999999999999E-2</v>
      </c>
      <c r="G5" s="170">
        <f t="shared" ref="G5:G27" si="2">B5-D5</f>
        <v>3800</v>
      </c>
      <c r="H5" s="167">
        <f t="shared" ref="H5:H27" si="3">ROUND((B5-D5)/D5,3)</f>
        <v>2.5999999999999999E-2</v>
      </c>
    </row>
    <row r="6" spans="1:8" x14ac:dyDescent="0.2">
      <c r="A6" t="s">
        <v>167</v>
      </c>
      <c r="B6" s="77">
        <v>130300</v>
      </c>
      <c r="C6" s="77">
        <v>128300</v>
      </c>
      <c r="D6" s="77">
        <v>127200</v>
      </c>
      <c r="E6" s="170">
        <f t="shared" si="0"/>
        <v>2000</v>
      </c>
      <c r="F6" s="167">
        <f t="shared" si="1"/>
        <v>1.6E-2</v>
      </c>
      <c r="G6" s="170">
        <f t="shared" si="2"/>
        <v>3100</v>
      </c>
      <c r="H6" s="167">
        <f t="shared" si="3"/>
        <v>2.4E-2</v>
      </c>
    </row>
    <row r="7" spans="1:8" x14ac:dyDescent="0.2">
      <c r="A7" t="s">
        <v>168</v>
      </c>
      <c r="B7" s="77">
        <v>13200</v>
      </c>
      <c r="C7" s="77">
        <v>13100</v>
      </c>
      <c r="D7" s="77">
        <v>13100</v>
      </c>
      <c r="E7" s="170">
        <f t="shared" si="0"/>
        <v>100</v>
      </c>
      <c r="F7" s="167">
        <f t="shared" si="1"/>
        <v>8.0000000000000002E-3</v>
      </c>
      <c r="G7" s="170">
        <f t="shared" si="2"/>
        <v>100</v>
      </c>
      <c r="H7" s="167">
        <f t="shared" si="3"/>
        <v>8.0000000000000002E-3</v>
      </c>
    </row>
    <row r="8" spans="1:8" x14ac:dyDescent="0.2">
      <c r="A8" t="s">
        <v>182</v>
      </c>
      <c r="B8" s="77">
        <v>138500</v>
      </c>
      <c r="C8" s="77">
        <v>136400</v>
      </c>
      <c r="D8" s="77">
        <v>134800</v>
      </c>
      <c r="E8" s="170">
        <f t="shared" si="0"/>
        <v>2100</v>
      </c>
      <c r="F8" s="167">
        <f t="shared" si="1"/>
        <v>1.4999999999999999E-2</v>
      </c>
      <c r="G8" s="170">
        <f t="shared" si="2"/>
        <v>3700</v>
      </c>
      <c r="H8" s="167">
        <f t="shared" si="3"/>
        <v>2.7E-2</v>
      </c>
    </row>
    <row r="9" spans="1:8" x14ac:dyDescent="0.2">
      <c r="A9" t="s">
        <v>183</v>
      </c>
      <c r="B9" s="77">
        <v>117100</v>
      </c>
      <c r="C9" s="77">
        <v>115200</v>
      </c>
      <c r="D9" s="77">
        <v>114100</v>
      </c>
      <c r="E9" s="170">
        <f t="shared" si="0"/>
        <v>1900</v>
      </c>
      <c r="F9" s="167">
        <f t="shared" si="1"/>
        <v>1.6E-2</v>
      </c>
      <c r="G9" s="170">
        <f t="shared" si="2"/>
        <v>3000</v>
      </c>
      <c r="H9" s="167">
        <f t="shared" si="3"/>
        <v>2.5999999999999999E-2</v>
      </c>
    </row>
    <row r="10" spans="1:8" x14ac:dyDescent="0.2">
      <c r="A10" t="s">
        <v>169</v>
      </c>
      <c r="B10" s="77">
        <v>9700</v>
      </c>
      <c r="C10" s="77">
        <v>9600</v>
      </c>
      <c r="D10" s="77">
        <v>9600</v>
      </c>
      <c r="E10" s="170">
        <f t="shared" si="0"/>
        <v>100</v>
      </c>
      <c r="F10" s="167">
        <f t="shared" si="1"/>
        <v>0.01</v>
      </c>
      <c r="G10" s="170">
        <f t="shared" si="2"/>
        <v>100</v>
      </c>
      <c r="H10" s="167">
        <f t="shared" si="3"/>
        <v>0.01</v>
      </c>
    </row>
    <row r="11" spans="1:8" x14ac:dyDescent="0.2">
      <c r="A11" t="s">
        <v>175</v>
      </c>
      <c r="B11" s="77">
        <v>3500</v>
      </c>
      <c r="C11" s="77">
        <v>3500</v>
      </c>
      <c r="D11" s="77">
        <v>3500</v>
      </c>
      <c r="E11" s="170">
        <f t="shared" si="0"/>
        <v>0</v>
      </c>
      <c r="F11" s="167">
        <f t="shared" si="1"/>
        <v>0</v>
      </c>
      <c r="G11" s="170">
        <f t="shared" si="2"/>
        <v>0</v>
      </c>
      <c r="H11" s="167">
        <f t="shared" si="3"/>
        <v>0</v>
      </c>
    </row>
    <row r="12" spans="1:8" x14ac:dyDescent="0.2">
      <c r="A12" t="s">
        <v>184</v>
      </c>
      <c r="B12" s="77">
        <v>33700</v>
      </c>
      <c r="C12" s="77">
        <v>33200</v>
      </c>
      <c r="D12" s="77">
        <v>32000</v>
      </c>
      <c r="E12" s="170">
        <f t="shared" si="0"/>
        <v>500</v>
      </c>
      <c r="F12" s="167">
        <f t="shared" si="1"/>
        <v>1.4999999999999999E-2</v>
      </c>
      <c r="G12" s="170">
        <f t="shared" si="2"/>
        <v>1700</v>
      </c>
      <c r="H12" s="167">
        <f t="shared" si="3"/>
        <v>5.2999999999999999E-2</v>
      </c>
    </row>
    <row r="13" spans="1:8" x14ac:dyDescent="0.2">
      <c r="A13" t="s">
        <v>185</v>
      </c>
      <c r="B13" s="77">
        <v>3300</v>
      </c>
      <c r="C13" s="77">
        <v>3300</v>
      </c>
      <c r="D13" s="77">
        <v>3100</v>
      </c>
      <c r="E13" s="170">
        <f t="shared" si="0"/>
        <v>0</v>
      </c>
      <c r="F13" s="167">
        <f t="shared" si="1"/>
        <v>0</v>
      </c>
      <c r="G13" s="170">
        <f t="shared" si="2"/>
        <v>200</v>
      </c>
      <c r="H13" s="167">
        <f t="shared" si="3"/>
        <v>6.5000000000000002E-2</v>
      </c>
    </row>
    <row r="14" spans="1:8" x14ac:dyDescent="0.2">
      <c r="A14" t="s">
        <v>188</v>
      </c>
      <c r="B14" s="77">
        <v>27100</v>
      </c>
      <c r="C14" s="77">
        <v>26600</v>
      </c>
      <c r="D14" s="77">
        <v>25800</v>
      </c>
      <c r="E14" s="170">
        <f t="shared" si="0"/>
        <v>500</v>
      </c>
      <c r="F14" s="167">
        <f t="shared" si="1"/>
        <v>1.9E-2</v>
      </c>
      <c r="G14" s="170">
        <f t="shared" si="2"/>
        <v>1300</v>
      </c>
      <c r="H14" s="167">
        <f t="shared" si="3"/>
        <v>0.05</v>
      </c>
    </row>
    <row r="15" spans="1:8" x14ac:dyDescent="0.2">
      <c r="A15" t="s">
        <v>194</v>
      </c>
      <c r="B15" s="77">
        <v>3300</v>
      </c>
      <c r="C15" s="77">
        <v>3300</v>
      </c>
      <c r="D15" s="77">
        <v>3100</v>
      </c>
      <c r="E15" s="170">
        <f t="shared" si="0"/>
        <v>0</v>
      </c>
      <c r="F15" s="167">
        <f t="shared" si="1"/>
        <v>0</v>
      </c>
      <c r="G15" s="170">
        <f t="shared" si="2"/>
        <v>200</v>
      </c>
      <c r="H15" s="167">
        <f t="shared" si="3"/>
        <v>6.5000000000000002E-2</v>
      </c>
    </row>
    <row r="16" spans="1:8" x14ac:dyDescent="0.2">
      <c r="A16" t="s">
        <v>197</v>
      </c>
      <c r="B16" s="77">
        <v>2000</v>
      </c>
      <c r="C16" s="77">
        <v>2000</v>
      </c>
      <c r="D16" s="77">
        <v>1900</v>
      </c>
      <c r="E16" s="170">
        <f t="shared" si="0"/>
        <v>0</v>
      </c>
      <c r="F16" s="167">
        <f t="shared" si="1"/>
        <v>0</v>
      </c>
      <c r="G16" s="170">
        <f t="shared" si="2"/>
        <v>100</v>
      </c>
      <c r="H16" s="167">
        <f t="shared" si="3"/>
        <v>5.2999999999999999E-2</v>
      </c>
    </row>
    <row r="17" spans="1:8" x14ac:dyDescent="0.2">
      <c r="A17" t="s">
        <v>198</v>
      </c>
      <c r="B17" s="77">
        <v>8400</v>
      </c>
      <c r="C17" s="77">
        <v>8400</v>
      </c>
      <c r="D17" s="77">
        <v>8400</v>
      </c>
      <c r="E17" s="170">
        <f t="shared" si="0"/>
        <v>0</v>
      </c>
      <c r="F17" s="167">
        <f t="shared" si="1"/>
        <v>0</v>
      </c>
      <c r="G17" s="170">
        <f t="shared" si="2"/>
        <v>0</v>
      </c>
      <c r="H17" s="167">
        <f t="shared" si="3"/>
        <v>0</v>
      </c>
    </row>
    <row r="18" spans="1:8" x14ac:dyDescent="0.2">
      <c r="A18" t="s">
        <v>202</v>
      </c>
      <c r="B18" s="77">
        <v>16200</v>
      </c>
      <c r="C18" s="77">
        <v>16100</v>
      </c>
      <c r="D18" s="77">
        <v>15700</v>
      </c>
      <c r="E18" s="170">
        <f t="shared" si="0"/>
        <v>100</v>
      </c>
      <c r="F18" s="167">
        <f t="shared" si="1"/>
        <v>6.0000000000000001E-3</v>
      </c>
      <c r="G18" s="170">
        <f t="shared" si="2"/>
        <v>500</v>
      </c>
      <c r="H18" s="167">
        <f t="shared" si="3"/>
        <v>3.2000000000000001E-2</v>
      </c>
    </row>
    <row r="19" spans="1:8" x14ac:dyDescent="0.2">
      <c r="A19" t="s">
        <v>210</v>
      </c>
      <c r="B19" s="77">
        <v>18000</v>
      </c>
      <c r="C19" s="77">
        <v>18000</v>
      </c>
      <c r="D19" s="77">
        <v>17100</v>
      </c>
      <c r="E19" s="170">
        <f t="shared" si="0"/>
        <v>0</v>
      </c>
      <c r="F19" s="167">
        <f t="shared" si="1"/>
        <v>0</v>
      </c>
      <c r="G19" s="170">
        <f t="shared" si="2"/>
        <v>900</v>
      </c>
      <c r="H19" s="167">
        <f t="shared" si="3"/>
        <v>5.2999999999999999E-2</v>
      </c>
    </row>
    <row r="20" spans="1:8" x14ac:dyDescent="0.2">
      <c r="A20" t="s">
        <v>216</v>
      </c>
      <c r="B20" s="77">
        <v>33000</v>
      </c>
      <c r="C20" s="77">
        <v>31700</v>
      </c>
      <c r="D20" s="77">
        <v>33400</v>
      </c>
      <c r="E20" s="170">
        <f t="shared" si="0"/>
        <v>1300</v>
      </c>
      <c r="F20" s="167">
        <f t="shared" si="1"/>
        <v>4.1000000000000002E-2</v>
      </c>
      <c r="G20" s="170">
        <f t="shared" si="2"/>
        <v>-400</v>
      </c>
      <c r="H20" s="167">
        <f t="shared" si="3"/>
        <v>-1.2E-2</v>
      </c>
    </row>
    <row r="21" spans="1:8" x14ac:dyDescent="0.2">
      <c r="A21" t="s">
        <v>219</v>
      </c>
      <c r="B21" s="77">
        <v>27700</v>
      </c>
      <c r="C21" s="77">
        <v>26600</v>
      </c>
      <c r="D21" s="77">
        <v>28500</v>
      </c>
      <c r="E21" s="170">
        <f t="shared" si="0"/>
        <v>1100</v>
      </c>
      <c r="F21" s="167">
        <f t="shared" si="1"/>
        <v>4.1000000000000002E-2</v>
      </c>
      <c r="G21" s="170">
        <f t="shared" si="2"/>
        <v>-800</v>
      </c>
      <c r="H21" s="167">
        <f t="shared" si="3"/>
        <v>-2.8000000000000001E-2</v>
      </c>
    </row>
    <row r="22" spans="1:8" x14ac:dyDescent="0.2">
      <c r="A22" t="s">
        <v>221</v>
      </c>
      <c r="B22" s="77">
        <v>21200</v>
      </c>
      <c r="C22" s="77">
        <v>20600</v>
      </c>
      <c r="D22" s="77">
        <v>22400</v>
      </c>
      <c r="E22" s="170">
        <f t="shared" si="0"/>
        <v>600</v>
      </c>
      <c r="F22" s="167">
        <f t="shared" si="1"/>
        <v>2.9000000000000001E-2</v>
      </c>
      <c r="G22" s="170">
        <f t="shared" si="2"/>
        <v>-1200</v>
      </c>
      <c r="H22" s="167">
        <f t="shared" si="3"/>
        <v>-5.3999999999999999E-2</v>
      </c>
    </row>
    <row r="23" spans="1:8" x14ac:dyDescent="0.2">
      <c r="A23" t="s">
        <v>222</v>
      </c>
      <c r="B23" s="77">
        <v>5800</v>
      </c>
      <c r="C23" s="77">
        <v>5800</v>
      </c>
      <c r="D23" s="77">
        <v>5600</v>
      </c>
      <c r="E23" s="170">
        <f t="shared" si="0"/>
        <v>0</v>
      </c>
      <c r="F23" s="167">
        <f t="shared" si="1"/>
        <v>0</v>
      </c>
      <c r="G23" s="170">
        <f t="shared" si="2"/>
        <v>200</v>
      </c>
      <c r="H23" s="167">
        <f t="shared" si="3"/>
        <v>3.5999999999999997E-2</v>
      </c>
    </row>
    <row r="24" spans="1:8" x14ac:dyDescent="0.2">
      <c r="A24" t="s">
        <v>225</v>
      </c>
      <c r="B24" s="77">
        <v>21400</v>
      </c>
      <c r="C24" s="77">
        <v>21200</v>
      </c>
      <c r="D24" s="77">
        <v>20700</v>
      </c>
      <c r="E24" s="170">
        <f t="shared" si="0"/>
        <v>200</v>
      </c>
      <c r="F24" s="167">
        <f t="shared" si="1"/>
        <v>8.9999999999999993E-3</v>
      </c>
      <c r="G24" s="170">
        <f t="shared" si="2"/>
        <v>700</v>
      </c>
      <c r="H24" s="167">
        <f t="shared" si="3"/>
        <v>3.4000000000000002E-2</v>
      </c>
    </row>
    <row r="25" spans="1:8" x14ac:dyDescent="0.2">
      <c r="A25" t="s">
        <v>226</v>
      </c>
      <c r="B25" s="77">
        <v>1100</v>
      </c>
      <c r="C25" s="77">
        <v>1100</v>
      </c>
      <c r="D25" s="77">
        <v>1000</v>
      </c>
      <c r="E25" s="170">
        <f t="shared" si="0"/>
        <v>0</v>
      </c>
      <c r="F25" s="167">
        <f t="shared" si="1"/>
        <v>0</v>
      </c>
      <c r="G25" s="170">
        <f t="shared" si="2"/>
        <v>100</v>
      </c>
      <c r="H25" s="167">
        <f t="shared" si="3"/>
        <v>0.1</v>
      </c>
    </row>
    <row r="26" spans="1:8" x14ac:dyDescent="0.2">
      <c r="A26" t="s">
        <v>227</v>
      </c>
      <c r="B26" s="77">
        <v>4600</v>
      </c>
      <c r="C26" s="77">
        <v>4400</v>
      </c>
      <c r="D26" s="77">
        <v>4600</v>
      </c>
      <c r="E26" s="170">
        <f t="shared" si="0"/>
        <v>200</v>
      </c>
      <c r="F26" s="167">
        <f t="shared" si="1"/>
        <v>4.4999999999999998E-2</v>
      </c>
      <c r="G26" s="170">
        <f t="shared" si="2"/>
        <v>0</v>
      </c>
      <c r="H26" s="167">
        <f t="shared" si="3"/>
        <v>0</v>
      </c>
    </row>
    <row r="27" spans="1:8" x14ac:dyDescent="0.2">
      <c r="A27" t="s">
        <v>230</v>
      </c>
      <c r="B27" s="77">
        <v>15700</v>
      </c>
      <c r="C27" s="77">
        <v>15700</v>
      </c>
      <c r="D27" s="77">
        <v>15100</v>
      </c>
      <c r="E27" s="170">
        <f t="shared" si="0"/>
        <v>0</v>
      </c>
      <c r="F27" s="167">
        <f t="shared" si="1"/>
        <v>0</v>
      </c>
      <c r="G27" s="170">
        <f t="shared" si="2"/>
        <v>600</v>
      </c>
      <c r="H27" s="167">
        <f t="shared" si="3"/>
        <v>0.04</v>
      </c>
    </row>
    <row r="28" spans="1:8" x14ac:dyDescent="0.2">
      <c r="B28" s="77"/>
      <c r="C28" s="77"/>
      <c r="D28" s="77"/>
    </row>
    <row r="29" spans="1:8" x14ac:dyDescent="0.2">
      <c r="B29" s="77"/>
      <c r="C29" s="77"/>
      <c r="D29" s="77"/>
    </row>
    <row r="30" spans="1:8" x14ac:dyDescent="0.2">
      <c r="A30" t="s">
        <v>125</v>
      </c>
      <c r="B30" s="77"/>
      <c r="C30" s="77"/>
      <c r="D30" s="7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B5" sqref="B5:H27"/>
    </sheetView>
  </sheetViews>
  <sheetFormatPr baseColWidth="10" defaultColWidth="8.83203125" defaultRowHeight="15" x14ac:dyDescent="0.2"/>
  <cols>
    <col min="1" max="1" width="39.5" bestFit="1" customWidth="1"/>
    <col min="2" max="4" width="11.5" bestFit="1" customWidth="1"/>
    <col min="6" max="6" width="9.1640625" style="187" customWidth="1"/>
    <col min="8" max="8" width="9.1640625" style="187" customWidth="1"/>
  </cols>
  <sheetData>
    <row r="1" spans="1:8" x14ac:dyDescent="0.2">
      <c r="A1" t="s">
        <v>265</v>
      </c>
      <c r="E1" s="226" t="s">
        <v>111</v>
      </c>
      <c r="F1" s="241"/>
      <c r="G1" s="201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t="s">
        <v>116</v>
      </c>
      <c r="F2" s="187" t="s">
        <v>117</v>
      </c>
      <c r="G2" t="s">
        <v>115</v>
      </c>
      <c r="H2" s="187" t="s">
        <v>117</v>
      </c>
    </row>
    <row r="3" spans="1:8" x14ac:dyDescent="0.2">
      <c r="A3" s="148" t="s">
        <v>271</v>
      </c>
      <c r="B3" t="s">
        <v>119</v>
      </c>
      <c r="C3" t="s">
        <v>119</v>
      </c>
      <c r="D3" t="s">
        <v>120</v>
      </c>
      <c r="E3" t="s">
        <v>119</v>
      </c>
      <c r="F3" s="187" t="s">
        <v>121</v>
      </c>
      <c r="G3" t="s">
        <v>120</v>
      </c>
      <c r="H3" s="187" t="s">
        <v>121</v>
      </c>
    </row>
    <row r="5" spans="1:8" x14ac:dyDescent="0.2">
      <c r="A5" t="s">
        <v>128</v>
      </c>
      <c r="B5" s="77">
        <v>178300</v>
      </c>
      <c r="C5" s="77">
        <v>177700</v>
      </c>
      <c r="D5" s="77">
        <v>175400</v>
      </c>
      <c r="E5" s="170">
        <f t="shared" ref="E5:E27" si="0">B5-C5</f>
        <v>600</v>
      </c>
      <c r="F5" s="167">
        <f t="shared" ref="F5:F27" si="1">ROUND((B5-C5)/C5,3)</f>
        <v>3.0000000000000001E-3</v>
      </c>
      <c r="G5" s="170">
        <f t="shared" ref="G5:G27" si="2">B5-D5</f>
        <v>2900</v>
      </c>
      <c r="H5" s="167">
        <f t="shared" ref="H5:H27" si="3">ROUND((B5-D5)/D5,3)</f>
        <v>1.7000000000000001E-2</v>
      </c>
    </row>
    <row r="6" spans="1:8" x14ac:dyDescent="0.2">
      <c r="A6" t="s">
        <v>167</v>
      </c>
      <c r="B6" s="77">
        <v>147400</v>
      </c>
      <c r="C6" s="77">
        <v>146900</v>
      </c>
      <c r="D6" s="77">
        <v>145400</v>
      </c>
      <c r="E6" s="170">
        <f t="shared" si="0"/>
        <v>500</v>
      </c>
      <c r="F6" s="167">
        <f t="shared" si="1"/>
        <v>3.0000000000000001E-3</v>
      </c>
      <c r="G6" s="170">
        <f t="shared" si="2"/>
        <v>2000</v>
      </c>
      <c r="H6" s="167">
        <f t="shared" si="3"/>
        <v>1.4E-2</v>
      </c>
    </row>
    <row r="7" spans="1:8" x14ac:dyDescent="0.2">
      <c r="A7" t="s">
        <v>168</v>
      </c>
      <c r="B7" s="77">
        <v>48400</v>
      </c>
      <c r="C7" s="77">
        <v>48300</v>
      </c>
      <c r="D7" s="77">
        <v>47300</v>
      </c>
      <c r="E7" s="170">
        <f t="shared" si="0"/>
        <v>100</v>
      </c>
      <c r="F7" s="167">
        <f t="shared" si="1"/>
        <v>2E-3</v>
      </c>
      <c r="G7" s="170">
        <f t="shared" si="2"/>
        <v>1100</v>
      </c>
      <c r="H7" s="167">
        <f t="shared" si="3"/>
        <v>2.3E-2</v>
      </c>
    </row>
    <row r="8" spans="1:8" x14ac:dyDescent="0.2">
      <c r="A8" t="s">
        <v>182</v>
      </c>
      <c r="B8" s="77">
        <v>129900</v>
      </c>
      <c r="C8" s="77">
        <v>129400</v>
      </c>
      <c r="D8" s="77">
        <v>128100</v>
      </c>
      <c r="E8" s="170">
        <f t="shared" si="0"/>
        <v>500</v>
      </c>
      <c r="F8" s="167">
        <f t="shared" si="1"/>
        <v>4.0000000000000001E-3</v>
      </c>
      <c r="G8" s="170">
        <f t="shared" si="2"/>
        <v>1800</v>
      </c>
      <c r="H8" s="167">
        <f t="shared" si="3"/>
        <v>1.4E-2</v>
      </c>
    </row>
    <row r="9" spans="1:8" x14ac:dyDescent="0.2">
      <c r="A9" t="s">
        <v>183</v>
      </c>
      <c r="B9" s="77">
        <v>99000</v>
      </c>
      <c r="C9" s="77">
        <v>98600</v>
      </c>
      <c r="D9" s="77">
        <v>98100</v>
      </c>
      <c r="E9" s="170">
        <f t="shared" si="0"/>
        <v>400</v>
      </c>
      <c r="F9" s="167">
        <f t="shared" si="1"/>
        <v>4.0000000000000001E-3</v>
      </c>
      <c r="G9" s="170">
        <f t="shared" si="2"/>
        <v>900</v>
      </c>
      <c r="H9" s="167">
        <f t="shared" si="3"/>
        <v>8.9999999999999993E-3</v>
      </c>
    </row>
    <row r="10" spans="1:8" x14ac:dyDescent="0.2">
      <c r="A10" t="s">
        <v>169</v>
      </c>
      <c r="B10" s="77">
        <v>8300</v>
      </c>
      <c r="C10" s="77">
        <v>8100</v>
      </c>
      <c r="D10" s="77">
        <v>7900</v>
      </c>
      <c r="E10" s="170">
        <f t="shared" si="0"/>
        <v>200</v>
      </c>
      <c r="F10" s="167">
        <f t="shared" si="1"/>
        <v>2.5000000000000001E-2</v>
      </c>
      <c r="G10" s="170">
        <f t="shared" si="2"/>
        <v>400</v>
      </c>
      <c r="H10" s="167">
        <f t="shared" si="3"/>
        <v>5.0999999999999997E-2</v>
      </c>
    </row>
    <row r="11" spans="1:8" x14ac:dyDescent="0.2">
      <c r="A11" t="s">
        <v>175</v>
      </c>
      <c r="B11" s="77">
        <v>40100</v>
      </c>
      <c r="C11" s="77">
        <v>40200</v>
      </c>
      <c r="D11" s="77">
        <v>39400</v>
      </c>
      <c r="E11" s="170">
        <f t="shared" si="0"/>
        <v>-100</v>
      </c>
      <c r="F11" s="167">
        <f t="shared" si="1"/>
        <v>-2E-3</v>
      </c>
      <c r="G11" s="170">
        <f t="shared" si="2"/>
        <v>700</v>
      </c>
      <c r="H11" s="167">
        <f t="shared" si="3"/>
        <v>1.7999999999999999E-2</v>
      </c>
    </row>
    <row r="12" spans="1:8" x14ac:dyDescent="0.2">
      <c r="A12" t="s">
        <v>176</v>
      </c>
      <c r="B12" s="77">
        <v>27900</v>
      </c>
      <c r="C12" s="77">
        <v>28100</v>
      </c>
      <c r="D12" s="77">
        <v>27300</v>
      </c>
      <c r="E12" s="170">
        <f t="shared" si="0"/>
        <v>-200</v>
      </c>
      <c r="F12" s="167">
        <f t="shared" si="1"/>
        <v>-7.0000000000000001E-3</v>
      </c>
      <c r="G12" s="170">
        <f t="shared" si="2"/>
        <v>600</v>
      </c>
      <c r="H12" s="167">
        <f t="shared" si="3"/>
        <v>2.1999999999999999E-2</v>
      </c>
    </row>
    <row r="13" spans="1:8" x14ac:dyDescent="0.2">
      <c r="A13" t="s">
        <v>179</v>
      </c>
      <c r="B13" s="77">
        <v>12200</v>
      </c>
      <c r="C13" s="77">
        <v>12100</v>
      </c>
      <c r="D13" s="77">
        <v>12100</v>
      </c>
      <c r="E13" s="170">
        <f t="shared" si="0"/>
        <v>100</v>
      </c>
      <c r="F13" s="167">
        <f t="shared" si="1"/>
        <v>8.0000000000000002E-3</v>
      </c>
      <c r="G13" s="170">
        <f t="shared" si="2"/>
        <v>100</v>
      </c>
      <c r="H13" s="167">
        <f t="shared" si="3"/>
        <v>8.0000000000000002E-3</v>
      </c>
    </row>
    <row r="14" spans="1:8" x14ac:dyDescent="0.2">
      <c r="A14" t="s">
        <v>194</v>
      </c>
      <c r="B14" s="77">
        <v>36900</v>
      </c>
      <c r="C14" s="77">
        <v>36900</v>
      </c>
      <c r="D14" s="77">
        <v>36500</v>
      </c>
      <c r="E14" s="170">
        <f t="shared" si="0"/>
        <v>0</v>
      </c>
      <c r="F14" s="167">
        <f t="shared" si="1"/>
        <v>0</v>
      </c>
      <c r="G14" s="170">
        <f t="shared" si="2"/>
        <v>400</v>
      </c>
      <c r="H14" s="167">
        <f t="shared" si="3"/>
        <v>1.0999999999999999E-2</v>
      </c>
    </row>
    <row r="15" spans="1:8" x14ac:dyDescent="0.2">
      <c r="A15" t="s">
        <v>185</v>
      </c>
      <c r="B15" s="77">
        <v>7400</v>
      </c>
      <c r="C15" s="77">
        <v>7400</v>
      </c>
      <c r="D15" s="77">
        <v>7700</v>
      </c>
      <c r="E15" s="170">
        <f t="shared" si="0"/>
        <v>0</v>
      </c>
      <c r="F15" s="167">
        <f t="shared" si="1"/>
        <v>0</v>
      </c>
      <c r="G15" s="170">
        <f t="shared" si="2"/>
        <v>-300</v>
      </c>
      <c r="H15" s="167">
        <f t="shared" si="3"/>
        <v>-3.9E-2</v>
      </c>
    </row>
    <row r="16" spans="1:8" x14ac:dyDescent="0.2">
      <c r="A16" t="s">
        <v>188</v>
      </c>
      <c r="B16" s="77">
        <v>18900</v>
      </c>
      <c r="C16" s="77">
        <v>18900</v>
      </c>
      <c r="D16" s="77">
        <v>18400</v>
      </c>
      <c r="E16" s="170">
        <f t="shared" si="0"/>
        <v>0</v>
      </c>
      <c r="F16" s="167">
        <f t="shared" si="1"/>
        <v>0</v>
      </c>
      <c r="G16" s="170">
        <f t="shared" si="2"/>
        <v>500</v>
      </c>
      <c r="H16" s="167">
        <f t="shared" si="3"/>
        <v>2.7E-2</v>
      </c>
    </row>
    <row r="17" spans="1:8" x14ac:dyDescent="0.2">
      <c r="A17" t="s">
        <v>194</v>
      </c>
      <c r="B17" s="77">
        <v>10600</v>
      </c>
      <c r="C17" s="77">
        <v>10600</v>
      </c>
      <c r="D17" s="77">
        <v>10400</v>
      </c>
      <c r="E17" s="170">
        <f t="shared" si="0"/>
        <v>0</v>
      </c>
      <c r="F17" s="167">
        <f t="shared" si="1"/>
        <v>0</v>
      </c>
      <c r="G17" s="170">
        <f t="shared" si="2"/>
        <v>200</v>
      </c>
      <c r="H17" s="167">
        <f t="shared" si="3"/>
        <v>1.9E-2</v>
      </c>
    </row>
    <row r="18" spans="1:8" x14ac:dyDescent="0.2">
      <c r="A18" t="s">
        <v>197</v>
      </c>
      <c r="B18" s="77">
        <v>900</v>
      </c>
      <c r="C18" s="77">
        <v>900</v>
      </c>
      <c r="D18" s="77">
        <v>900</v>
      </c>
      <c r="E18" s="170">
        <f t="shared" si="0"/>
        <v>0</v>
      </c>
      <c r="F18" s="167">
        <f t="shared" si="1"/>
        <v>0</v>
      </c>
      <c r="G18" s="170">
        <f t="shared" si="2"/>
        <v>0</v>
      </c>
      <c r="H18" s="167">
        <f t="shared" si="3"/>
        <v>0</v>
      </c>
    </row>
    <row r="19" spans="1:8" x14ac:dyDescent="0.2">
      <c r="A19" t="s">
        <v>198</v>
      </c>
      <c r="B19" s="77">
        <v>5600</v>
      </c>
      <c r="C19" s="77">
        <v>5600</v>
      </c>
      <c r="D19" s="77">
        <v>5500</v>
      </c>
      <c r="E19" s="170">
        <f t="shared" si="0"/>
        <v>0</v>
      </c>
      <c r="F19" s="167">
        <f t="shared" si="1"/>
        <v>0</v>
      </c>
      <c r="G19" s="170">
        <f t="shared" si="2"/>
        <v>100</v>
      </c>
      <c r="H19" s="167">
        <f t="shared" si="3"/>
        <v>1.7999999999999999E-2</v>
      </c>
    </row>
    <row r="20" spans="1:8" x14ac:dyDescent="0.2">
      <c r="A20" t="s">
        <v>202</v>
      </c>
      <c r="B20" s="77">
        <v>16700</v>
      </c>
      <c r="C20" s="77">
        <v>16600</v>
      </c>
      <c r="D20" s="77">
        <v>16900</v>
      </c>
      <c r="E20" s="170">
        <f t="shared" si="0"/>
        <v>100</v>
      </c>
      <c r="F20" s="167">
        <f t="shared" si="1"/>
        <v>6.0000000000000001E-3</v>
      </c>
      <c r="G20" s="170">
        <f t="shared" si="2"/>
        <v>-200</v>
      </c>
      <c r="H20" s="167">
        <f t="shared" si="3"/>
        <v>-1.2E-2</v>
      </c>
    </row>
    <row r="21" spans="1:8" x14ac:dyDescent="0.2">
      <c r="A21" t="s">
        <v>210</v>
      </c>
      <c r="B21" s="77">
        <v>17800</v>
      </c>
      <c r="C21" s="77">
        <v>17700</v>
      </c>
      <c r="D21" s="77">
        <v>17200</v>
      </c>
      <c r="E21" s="170">
        <f t="shared" si="0"/>
        <v>100</v>
      </c>
      <c r="F21" s="167">
        <f t="shared" si="1"/>
        <v>6.0000000000000001E-3</v>
      </c>
      <c r="G21" s="170">
        <f t="shared" si="2"/>
        <v>600</v>
      </c>
      <c r="H21" s="167">
        <f t="shared" si="3"/>
        <v>3.5000000000000003E-2</v>
      </c>
    </row>
    <row r="22" spans="1:8" x14ac:dyDescent="0.2">
      <c r="A22" t="s">
        <v>216</v>
      </c>
      <c r="B22" s="77">
        <v>14700</v>
      </c>
      <c r="C22" s="77">
        <v>14500</v>
      </c>
      <c r="D22" s="77">
        <v>15000</v>
      </c>
      <c r="E22" s="170">
        <f t="shared" si="0"/>
        <v>200</v>
      </c>
      <c r="F22" s="167">
        <f t="shared" si="1"/>
        <v>1.4E-2</v>
      </c>
      <c r="G22" s="170">
        <f t="shared" si="2"/>
        <v>-300</v>
      </c>
      <c r="H22" s="167">
        <f t="shared" si="3"/>
        <v>-0.02</v>
      </c>
    </row>
    <row r="23" spans="1:8" x14ac:dyDescent="0.2">
      <c r="A23" t="s">
        <v>222</v>
      </c>
      <c r="B23" s="77">
        <v>6400</v>
      </c>
      <c r="C23" s="77">
        <v>6400</v>
      </c>
      <c r="D23" s="77">
        <v>6100</v>
      </c>
      <c r="E23" s="170">
        <f t="shared" si="0"/>
        <v>0</v>
      </c>
      <c r="F23" s="167">
        <f t="shared" si="1"/>
        <v>0</v>
      </c>
      <c r="G23" s="170">
        <f t="shared" si="2"/>
        <v>300</v>
      </c>
      <c r="H23" s="167">
        <f t="shared" si="3"/>
        <v>4.9000000000000002E-2</v>
      </c>
    </row>
    <row r="24" spans="1:8" x14ac:dyDescent="0.2">
      <c r="A24" t="s">
        <v>225</v>
      </c>
      <c r="B24" s="77">
        <v>30900</v>
      </c>
      <c r="C24" s="77">
        <v>30800</v>
      </c>
      <c r="D24" s="77">
        <v>30000</v>
      </c>
      <c r="E24" s="170">
        <f t="shared" si="0"/>
        <v>100</v>
      </c>
      <c r="F24" s="167">
        <f t="shared" si="1"/>
        <v>3.0000000000000001E-3</v>
      </c>
      <c r="G24" s="170">
        <f t="shared" si="2"/>
        <v>900</v>
      </c>
      <c r="H24" s="167">
        <f t="shared" si="3"/>
        <v>0.03</v>
      </c>
    </row>
    <row r="25" spans="1:8" x14ac:dyDescent="0.2">
      <c r="A25" t="s">
        <v>226</v>
      </c>
      <c r="B25" s="77">
        <v>700</v>
      </c>
      <c r="C25" s="77">
        <v>700</v>
      </c>
      <c r="D25" s="77">
        <v>700</v>
      </c>
      <c r="E25" s="170">
        <f t="shared" si="0"/>
        <v>0</v>
      </c>
      <c r="F25" s="167">
        <f t="shared" si="1"/>
        <v>0</v>
      </c>
      <c r="G25" s="170">
        <f t="shared" si="2"/>
        <v>0</v>
      </c>
      <c r="H25" s="167">
        <f t="shared" si="3"/>
        <v>0</v>
      </c>
    </row>
    <row r="26" spans="1:8" x14ac:dyDescent="0.2">
      <c r="A26" t="s">
        <v>227</v>
      </c>
      <c r="B26" s="77">
        <v>4700</v>
      </c>
      <c r="C26" s="77">
        <v>4600</v>
      </c>
      <c r="D26" s="77">
        <v>4600</v>
      </c>
      <c r="E26" s="170">
        <f t="shared" si="0"/>
        <v>100</v>
      </c>
      <c r="F26" s="167">
        <f t="shared" si="1"/>
        <v>2.1999999999999999E-2</v>
      </c>
      <c r="G26" s="170">
        <f t="shared" si="2"/>
        <v>100</v>
      </c>
      <c r="H26" s="167">
        <f t="shared" si="3"/>
        <v>2.1999999999999999E-2</v>
      </c>
    </row>
    <row r="27" spans="1:8" x14ac:dyDescent="0.2">
      <c r="A27" t="s">
        <v>230</v>
      </c>
      <c r="B27" s="77">
        <v>25500</v>
      </c>
      <c r="C27" s="77">
        <v>25500</v>
      </c>
      <c r="D27" s="77">
        <v>24700</v>
      </c>
      <c r="E27" s="170">
        <f t="shared" si="0"/>
        <v>0</v>
      </c>
      <c r="F27" s="167">
        <f t="shared" si="1"/>
        <v>0</v>
      </c>
      <c r="G27" s="170">
        <f t="shared" si="2"/>
        <v>800</v>
      </c>
      <c r="H27" s="167">
        <f t="shared" si="3"/>
        <v>3.2000000000000001E-2</v>
      </c>
    </row>
    <row r="29" spans="1:8" x14ac:dyDescent="0.2">
      <c r="A29" t="s">
        <v>125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workbookViewId="0">
      <selection activeCell="B31" sqref="B31:H40"/>
    </sheetView>
  </sheetViews>
  <sheetFormatPr baseColWidth="10" defaultColWidth="8.83203125" defaultRowHeight="15" x14ac:dyDescent="0.2"/>
  <cols>
    <col min="1" max="1" width="36.83203125" bestFit="1" customWidth="1"/>
    <col min="2" max="4" width="10.5" bestFit="1" customWidth="1"/>
    <col min="5" max="5" width="9.1640625" style="188" customWidth="1"/>
    <col min="6" max="6" width="9.1640625" style="187" customWidth="1"/>
    <col min="7" max="7" width="9.1640625" style="188" customWidth="1"/>
    <col min="8" max="8" width="9.1640625" style="187" customWidth="1"/>
  </cols>
  <sheetData>
    <row r="1" spans="1:8" x14ac:dyDescent="0.2">
      <c r="A1" t="s">
        <v>265</v>
      </c>
      <c r="E1" s="226" t="s">
        <v>111</v>
      </c>
      <c r="F1" s="241"/>
      <c r="G1" s="242"/>
      <c r="H1" s="241"/>
    </row>
    <row r="2" spans="1:8" x14ac:dyDescent="0.2">
      <c r="A2" s="148" t="s">
        <v>165</v>
      </c>
      <c r="B2" t="s">
        <v>113</v>
      </c>
      <c r="C2" t="s">
        <v>114</v>
      </c>
      <c r="D2" t="s">
        <v>115</v>
      </c>
      <c r="E2" s="188" t="s">
        <v>116</v>
      </c>
      <c r="F2" s="187" t="s">
        <v>117</v>
      </c>
      <c r="G2" s="188" t="s">
        <v>115</v>
      </c>
      <c r="H2" s="187" t="s">
        <v>117</v>
      </c>
    </row>
    <row r="3" spans="1:8" x14ac:dyDescent="0.2">
      <c r="A3" s="148" t="s">
        <v>272</v>
      </c>
      <c r="B3" t="s">
        <v>119</v>
      </c>
      <c r="C3" t="s">
        <v>119</v>
      </c>
      <c r="D3" t="s">
        <v>120</v>
      </c>
      <c r="E3" s="188" t="s">
        <v>119</v>
      </c>
      <c r="F3" s="187" t="s">
        <v>121</v>
      </c>
      <c r="G3" s="188" t="s">
        <v>120</v>
      </c>
      <c r="H3" s="187" t="s">
        <v>121</v>
      </c>
    </row>
    <row r="5" spans="1:8" x14ac:dyDescent="0.2">
      <c r="A5" t="s">
        <v>128</v>
      </c>
      <c r="B5" s="77">
        <v>97300</v>
      </c>
      <c r="C5" s="77">
        <v>96600</v>
      </c>
      <c r="D5" s="77">
        <v>95800</v>
      </c>
      <c r="E5" s="170">
        <f t="shared" ref="E5:E14" si="0">B5-C5</f>
        <v>700</v>
      </c>
      <c r="F5" s="167">
        <f t="shared" ref="F5:F14" si="1">ROUND((B5-C5)/C5,3)</f>
        <v>7.0000000000000001E-3</v>
      </c>
      <c r="G5" s="170">
        <f t="shared" ref="G5:G14" si="2">B5-D5</f>
        <v>1500</v>
      </c>
      <c r="H5" s="167">
        <f t="shared" ref="H5:H14" si="3">ROUND((B5-D5)/D5,3)</f>
        <v>1.6E-2</v>
      </c>
    </row>
    <row r="6" spans="1:8" x14ac:dyDescent="0.2">
      <c r="A6" t="s">
        <v>254</v>
      </c>
      <c r="B6" s="77">
        <v>78500</v>
      </c>
      <c r="C6" s="77">
        <v>78100</v>
      </c>
      <c r="D6" s="77">
        <v>77300</v>
      </c>
      <c r="E6" s="170">
        <f t="shared" si="0"/>
        <v>400</v>
      </c>
      <c r="F6" s="167">
        <f t="shared" si="1"/>
        <v>5.0000000000000001E-3</v>
      </c>
      <c r="G6" s="170">
        <f t="shared" si="2"/>
        <v>1200</v>
      </c>
      <c r="H6" s="167">
        <f t="shared" si="3"/>
        <v>1.6E-2</v>
      </c>
    </row>
    <row r="7" spans="1:8" x14ac:dyDescent="0.2">
      <c r="A7" t="s">
        <v>255</v>
      </c>
      <c r="B7" s="77">
        <v>15700</v>
      </c>
      <c r="C7" s="77">
        <v>15800</v>
      </c>
      <c r="D7" s="77">
        <v>15500</v>
      </c>
      <c r="E7" s="170">
        <f t="shared" si="0"/>
        <v>-100</v>
      </c>
      <c r="F7" s="167">
        <f t="shared" si="1"/>
        <v>-6.0000000000000001E-3</v>
      </c>
      <c r="G7" s="170">
        <f t="shared" si="2"/>
        <v>200</v>
      </c>
      <c r="H7" s="167">
        <f t="shared" si="3"/>
        <v>1.2999999999999999E-2</v>
      </c>
    </row>
    <row r="8" spans="1:8" x14ac:dyDescent="0.2">
      <c r="A8" t="s">
        <v>273</v>
      </c>
      <c r="B8" s="77">
        <v>81600</v>
      </c>
      <c r="C8" s="77">
        <v>80800</v>
      </c>
      <c r="D8" s="77">
        <v>80300</v>
      </c>
      <c r="E8" s="170">
        <f t="shared" si="0"/>
        <v>800</v>
      </c>
      <c r="F8" s="167">
        <f t="shared" si="1"/>
        <v>0.01</v>
      </c>
      <c r="G8" s="170">
        <f t="shared" si="2"/>
        <v>1300</v>
      </c>
      <c r="H8" s="167">
        <f t="shared" si="3"/>
        <v>1.6E-2</v>
      </c>
    </row>
    <row r="9" spans="1:8" x14ac:dyDescent="0.2">
      <c r="A9" t="s">
        <v>258</v>
      </c>
      <c r="B9" s="77">
        <v>62800</v>
      </c>
      <c r="C9" s="77">
        <v>62300</v>
      </c>
      <c r="D9" s="77">
        <v>61800</v>
      </c>
      <c r="E9" s="170">
        <f t="shared" si="0"/>
        <v>500</v>
      </c>
      <c r="F9" s="167">
        <f t="shared" si="1"/>
        <v>8.0000000000000002E-3</v>
      </c>
      <c r="G9" s="170">
        <f t="shared" si="2"/>
        <v>1000</v>
      </c>
      <c r="H9" s="167">
        <f t="shared" si="3"/>
        <v>1.6E-2</v>
      </c>
    </row>
    <row r="10" spans="1:8" x14ac:dyDescent="0.2">
      <c r="A10" t="s">
        <v>139</v>
      </c>
      <c r="B10" s="77">
        <v>20600</v>
      </c>
      <c r="C10" s="77">
        <v>20900</v>
      </c>
      <c r="D10" s="77">
        <v>20300</v>
      </c>
      <c r="E10" s="170">
        <f t="shared" si="0"/>
        <v>-300</v>
      </c>
      <c r="F10" s="167">
        <f t="shared" si="1"/>
        <v>-1.4E-2</v>
      </c>
      <c r="G10" s="170">
        <f t="shared" si="2"/>
        <v>300</v>
      </c>
      <c r="H10" s="167">
        <f t="shared" si="3"/>
        <v>1.4999999999999999E-2</v>
      </c>
    </row>
    <row r="11" spans="1:8" x14ac:dyDescent="0.2">
      <c r="A11" t="s">
        <v>274</v>
      </c>
      <c r="B11" s="77">
        <v>18800</v>
      </c>
      <c r="C11" s="77">
        <v>18500</v>
      </c>
      <c r="D11" s="77">
        <v>18500</v>
      </c>
      <c r="E11" s="170">
        <f t="shared" si="0"/>
        <v>300</v>
      </c>
      <c r="F11" s="167">
        <f t="shared" si="1"/>
        <v>1.6E-2</v>
      </c>
      <c r="G11" s="170">
        <f t="shared" si="2"/>
        <v>300</v>
      </c>
      <c r="H11" s="167">
        <f t="shared" si="3"/>
        <v>1.6E-2</v>
      </c>
    </row>
    <row r="12" spans="1:8" x14ac:dyDescent="0.2">
      <c r="A12" t="s">
        <v>159</v>
      </c>
      <c r="B12" s="77">
        <v>700</v>
      </c>
      <c r="C12" s="77">
        <v>700</v>
      </c>
      <c r="D12" s="77">
        <v>700</v>
      </c>
      <c r="E12" s="170">
        <f t="shared" si="0"/>
        <v>0</v>
      </c>
      <c r="F12" s="167">
        <f t="shared" si="1"/>
        <v>0</v>
      </c>
      <c r="G12" s="170">
        <f t="shared" si="2"/>
        <v>0</v>
      </c>
      <c r="H12" s="167">
        <f t="shared" si="3"/>
        <v>0</v>
      </c>
    </row>
    <row r="13" spans="1:8" x14ac:dyDescent="0.2">
      <c r="A13" t="s">
        <v>160</v>
      </c>
      <c r="B13" s="77">
        <v>5300</v>
      </c>
      <c r="C13" s="77">
        <v>5000</v>
      </c>
      <c r="D13" s="77">
        <v>5100</v>
      </c>
      <c r="E13" s="170">
        <f t="shared" si="0"/>
        <v>300</v>
      </c>
      <c r="F13" s="167">
        <f t="shared" si="1"/>
        <v>0.06</v>
      </c>
      <c r="G13" s="170">
        <f t="shared" si="2"/>
        <v>200</v>
      </c>
      <c r="H13" s="167">
        <f t="shared" si="3"/>
        <v>3.9E-2</v>
      </c>
    </row>
    <row r="14" spans="1:8" x14ac:dyDescent="0.2">
      <c r="A14" t="s">
        <v>161</v>
      </c>
      <c r="B14" s="77">
        <v>12800</v>
      </c>
      <c r="C14" s="77">
        <v>12800</v>
      </c>
      <c r="D14" s="77">
        <v>12700</v>
      </c>
      <c r="E14" s="170">
        <f t="shared" si="0"/>
        <v>0</v>
      </c>
      <c r="F14" s="167">
        <f t="shared" si="1"/>
        <v>0</v>
      </c>
      <c r="G14" s="170">
        <f t="shared" si="2"/>
        <v>100</v>
      </c>
      <c r="H14" s="167">
        <f t="shared" si="3"/>
        <v>8.0000000000000002E-3</v>
      </c>
    </row>
    <row r="16" spans="1:8" x14ac:dyDescent="0.2">
      <c r="A16" t="s">
        <v>265</v>
      </c>
      <c r="E16" s="226" t="s">
        <v>111</v>
      </c>
      <c r="F16" s="241"/>
      <c r="G16" s="242"/>
      <c r="H16" s="241"/>
    </row>
    <row r="17" spans="1:10" x14ac:dyDescent="0.2">
      <c r="A17" s="148" t="s">
        <v>165</v>
      </c>
      <c r="B17" t="s">
        <v>113</v>
      </c>
      <c r="C17" t="s">
        <v>114</v>
      </c>
      <c r="D17" t="s">
        <v>115</v>
      </c>
      <c r="E17" s="188" t="s">
        <v>116</v>
      </c>
      <c r="F17" s="187" t="s">
        <v>117</v>
      </c>
      <c r="G17" s="188" t="s">
        <v>115</v>
      </c>
      <c r="H17" s="187" t="s">
        <v>117</v>
      </c>
    </row>
    <row r="18" spans="1:10" x14ac:dyDescent="0.2">
      <c r="A18" s="148" t="s">
        <v>275</v>
      </c>
      <c r="B18" t="s">
        <v>119</v>
      </c>
      <c r="C18" t="s">
        <v>119</v>
      </c>
      <c r="D18" t="s">
        <v>120</v>
      </c>
      <c r="E18" s="188" t="s">
        <v>119</v>
      </c>
      <c r="F18" s="187" t="s">
        <v>121</v>
      </c>
      <c r="G18" s="188" t="s">
        <v>120</v>
      </c>
      <c r="H18" s="187" t="s">
        <v>121</v>
      </c>
    </row>
    <row r="19" spans="1:10" x14ac:dyDescent="0.2">
      <c r="A19" s="148"/>
    </row>
    <row r="20" spans="1:10" x14ac:dyDescent="0.2">
      <c r="A20" t="s">
        <v>128</v>
      </c>
      <c r="B20" s="77">
        <v>88200</v>
      </c>
      <c r="C20" s="77">
        <v>87800</v>
      </c>
      <c r="D20" s="77">
        <v>85900</v>
      </c>
      <c r="E20" s="170">
        <f t="shared" ref="E20:E25" si="4">B20-C20</f>
        <v>400</v>
      </c>
      <c r="F20" s="167">
        <f t="shared" ref="F20:F25" si="5">ROUND((B20-C20)/C20,3)</f>
        <v>5.0000000000000001E-3</v>
      </c>
      <c r="G20" s="170">
        <f t="shared" ref="G20:G25" si="6">B20-D20</f>
        <v>2300</v>
      </c>
      <c r="H20" s="167">
        <f t="shared" ref="H20:H25" si="7">ROUND((B20-D20)/D20,3)</f>
        <v>2.7E-2</v>
      </c>
    </row>
    <row r="21" spans="1:10" x14ac:dyDescent="0.2">
      <c r="A21" t="s">
        <v>167</v>
      </c>
      <c r="B21" s="77">
        <v>75500</v>
      </c>
      <c r="C21" s="77">
        <v>75400</v>
      </c>
      <c r="D21" s="77">
        <v>73300</v>
      </c>
      <c r="E21" s="170">
        <f t="shared" si="4"/>
        <v>100</v>
      </c>
      <c r="F21" s="167">
        <f t="shared" si="5"/>
        <v>1E-3</v>
      </c>
      <c r="G21" s="170">
        <f t="shared" si="6"/>
        <v>2200</v>
      </c>
      <c r="H21" s="167">
        <f t="shared" si="7"/>
        <v>0.03</v>
      </c>
    </row>
    <row r="22" spans="1:10" x14ac:dyDescent="0.2">
      <c r="A22" t="s">
        <v>168</v>
      </c>
      <c r="B22" s="77">
        <v>7600</v>
      </c>
      <c r="C22" s="77">
        <v>7700</v>
      </c>
      <c r="D22" s="77">
        <v>7700</v>
      </c>
      <c r="E22" s="170">
        <f t="shared" si="4"/>
        <v>-100</v>
      </c>
      <c r="F22" s="167">
        <f t="shared" si="5"/>
        <v>-1.2999999999999999E-2</v>
      </c>
      <c r="G22" s="170">
        <f t="shared" si="6"/>
        <v>-100</v>
      </c>
      <c r="H22" s="167">
        <f t="shared" si="7"/>
        <v>-1.2999999999999999E-2</v>
      </c>
    </row>
    <row r="23" spans="1:10" x14ac:dyDescent="0.2">
      <c r="A23" t="s">
        <v>182</v>
      </c>
      <c r="B23" s="77">
        <v>80600</v>
      </c>
      <c r="C23" s="77">
        <v>80100</v>
      </c>
      <c r="D23" s="77">
        <v>78200</v>
      </c>
      <c r="E23" s="170">
        <f t="shared" si="4"/>
        <v>500</v>
      </c>
      <c r="F23" s="167">
        <f t="shared" si="5"/>
        <v>6.0000000000000001E-3</v>
      </c>
      <c r="G23" s="170">
        <f t="shared" si="6"/>
        <v>2400</v>
      </c>
      <c r="H23" s="167">
        <f t="shared" si="7"/>
        <v>3.1E-2</v>
      </c>
    </row>
    <row r="24" spans="1:10" x14ac:dyDescent="0.2">
      <c r="A24" t="s">
        <v>183</v>
      </c>
      <c r="B24" s="77">
        <v>67900</v>
      </c>
      <c r="C24" s="77">
        <v>67700</v>
      </c>
      <c r="D24" s="77">
        <v>65600</v>
      </c>
      <c r="E24" s="170">
        <f t="shared" si="4"/>
        <v>200</v>
      </c>
      <c r="F24" s="167">
        <f t="shared" si="5"/>
        <v>3.0000000000000001E-3</v>
      </c>
      <c r="G24" s="170">
        <f t="shared" si="6"/>
        <v>2300</v>
      </c>
      <c r="H24" s="167">
        <f t="shared" si="7"/>
        <v>3.5000000000000003E-2</v>
      </c>
      <c r="J24" s="187"/>
    </row>
    <row r="25" spans="1:10" x14ac:dyDescent="0.2">
      <c r="A25" t="s">
        <v>225</v>
      </c>
      <c r="B25" s="77">
        <v>12700</v>
      </c>
      <c r="C25" s="77">
        <v>12400</v>
      </c>
      <c r="D25" s="77">
        <v>12600</v>
      </c>
      <c r="E25" s="170">
        <f t="shared" si="4"/>
        <v>300</v>
      </c>
      <c r="F25" s="167">
        <f t="shared" si="5"/>
        <v>2.4E-2</v>
      </c>
      <c r="G25" s="170">
        <f t="shared" si="6"/>
        <v>100</v>
      </c>
      <c r="H25" s="167">
        <f t="shared" si="7"/>
        <v>8.0000000000000002E-3</v>
      </c>
    </row>
    <row r="27" spans="1:10" x14ac:dyDescent="0.2">
      <c r="A27" t="s">
        <v>265</v>
      </c>
      <c r="E27" s="226" t="s">
        <v>111</v>
      </c>
      <c r="F27" s="241"/>
      <c r="G27" s="242"/>
      <c r="H27" s="241"/>
    </row>
    <row r="28" spans="1:10" x14ac:dyDescent="0.2">
      <c r="A28" s="148" t="s">
        <v>165</v>
      </c>
      <c r="B28" t="s">
        <v>113</v>
      </c>
      <c r="C28" t="s">
        <v>114</v>
      </c>
      <c r="D28" t="s">
        <v>115</v>
      </c>
      <c r="E28" s="188" t="s">
        <v>116</v>
      </c>
      <c r="F28" s="187" t="s">
        <v>117</v>
      </c>
      <c r="G28" s="188" t="s">
        <v>115</v>
      </c>
      <c r="H28" s="187" t="s">
        <v>117</v>
      </c>
    </row>
    <row r="29" spans="1:10" x14ac:dyDescent="0.2">
      <c r="A29" s="148" t="s">
        <v>276</v>
      </c>
      <c r="B29" t="s">
        <v>119</v>
      </c>
      <c r="C29" t="s">
        <v>119</v>
      </c>
      <c r="D29" t="s">
        <v>120</v>
      </c>
      <c r="E29" s="188" t="s">
        <v>119</v>
      </c>
      <c r="F29" s="187" t="s">
        <v>121</v>
      </c>
      <c r="G29" s="188" t="s">
        <v>120</v>
      </c>
      <c r="H29" s="187" t="s">
        <v>121</v>
      </c>
    </row>
    <row r="30" spans="1:10" x14ac:dyDescent="0.2">
      <c r="A30" s="148"/>
    </row>
    <row r="31" spans="1:10" x14ac:dyDescent="0.2">
      <c r="A31" t="s">
        <v>128</v>
      </c>
      <c r="B31" s="77">
        <v>38200</v>
      </c>
      <c r="C31" s="77">
        <v>38000</v>
      </c>
      <c r="D31" s="77">
        <v>37900</v>
      </c>
      <c r="E31" s="170">
        <f t="shared" ref="E31:E40" si="8">B31-C31</f>
        <v>200</v>
      </c>
      <c r="F31" s="167">
        <f t="shared" ref="F31:F40" si="9">ROUND((B31-C31)/C31,3)</f>
        <v>5.0000000000000001E-3</v>
      </c>
      <c r="G31" s="170">
        <f t="shared" ref="G31:G40" si="10">B31-D31</f>
        <v>300</v>
      </c>
      <c r="H31" s="167">
        <f t="shared" ref="H31:H40" si="11">ROUND((B31-D31)/D31,3)</f>
        <v>8.0000000000000002E-3</v>
      </c>
    </row>
    <row r="32" spans="1:10" x14ac:dyDescent="0.2">
      <c r="A32" t="s">
        <v>167</v>
      </c>
      <c r="B32" s="77">
        <v>32100</v>
      </c>
      <c r="C32" s="77">
        <v>32000</v>
      </c>
      <c r="D32" s="77">
        <v>31800</v>
      </c>
      <c r="E32" s="170">
        <f t="shared" si="8"/>
        <v>100</v>
      </c>
      <c r="F32" s="167">
        <f t="shared" si="9"/>
        <v>3.0000000000000001E-3</v>
      </c>
      <c r="G32" s="170">
        <f t="shared" si="10"/>
        <v>300</v>
      </c>
      <c r="H32" s="167">
        <f t="shared" si="11"/>
        <v>8.9999999999999993E-3</v>
      </c>
    </row>
    <row r="33" spans="1:8" x14ac:dyDescent="0.2">
      <c r="A33" t="s">
        <v>168</v>
      </c>
      <c r="B33" s="77">
        <v>9000</v>
      </c>
      <c r="C33" s="77">
        <v>9100</v>
      </c>
      <c r="D33" s="77">
        <v>8700</v>
      </c>
      <c r="E33" s="170">
        <f t="shared" si="8"/>
        <v>-100</v>
      </c>
      <c r="F33" s="167">
        <f t="shared" si="9"/>
        <v>-1.0999999999999999E-2</v>
      </c>
      <c r="G33" s="170">
        <f t="shared" si="10"/>
        <v>300</v>
      </c>
      <c r="H33" s="167">
        <f t="shared" si="11"/>
        <v>3.4000000000000002E-2</v>
      </c>
    </row>
    <row r="34" spans="1:8" x14ac:dyDescent="0.2">
      <c r="A34" t="s">
        <v>182</v>
      </c>
      <c r="B34" s="77">
        <v>29200</v>
      </c>
      <c r="C34" s="77">
        <v>28900</v>
      </c>
      <c r="D34" s="77">
        <v>29200</v>
      </c>
      <c r="E34" s="170">
        <f t="shared" si="8"/>
        <v>300</v>
      </c>
      <c r="F34" s="167">
        <f t="shared" si="9"/>
        <v>0.01</v>
      </c>
      <c r="G34" s="170">
        <f t="shared" si="10"/>
        <v>0</v>
      </c>
      <c r="H34" s="167">
        <f t="shared" si="11"/>
        <v>0</v>
      </c>
    </row>
    <row r="35" spans="1:8" x14ac:dyDescent="0.2">
      <c r="A35" t="s">
        <v>183</v>
      </c>
      <c r="B35" s="77">
        <v>23100</v>
      </c>
      <c r="C35" s="77">
        <v>22900</v>
      </c>
      <c r="D35" s="77">
        <v>23100</v>
      </c>
      <c r="E35" s="170">
        <f t="shared" si="8"/>
        <v>200</v>
      </c>
      <c r="F35" s="167">
        <f t="shared" si="9"/>
        <v>8.9999999999999993E-3</v>
      </c>
      <c r="G35" s="170">
        <f t="shared" si="10"/>
        <v>0</v>
      </c>
      <c r="H35" s="167">
        <f t="shared" si="11"/>
        <v>0</v>
      </c>
    </row>
    <row r="36" spans="1:8" x14ac:dyDescent="0.2">
      <c r="A36" t="s">
        <v>175</v>
      </c>
      <c r="B36" s="77">
        <v>6200</v>
      </c>
      <c r="C36" s="77">
        <v>6200</v>
      </c>
      <c r="D36" s="77">
        <v>6200</v>
      </c>
      <c r="E36" s="170">
        <f t="shared" si="8"/>
        <v>0</v>
      </c>
      <c r="F36" s="167">
        <f t="shared" si="9"/>
        <v>0</v>
      </c>
      <c r="G36" s="170">
        <f t="shared" si="10"/>
        <v>0</v>
      </c>
      <c r="H36" s="167">
        <f t="shared" si="11"/>
        <v>0</v>
      </c>
    </row>
    <row r="37" spans="1:8" x14ac:dyDescent="0.2">
      <c r="A37" t="s">
        <v>225</v>
      </c>
      <c r="B37" s="77">
        <v>6100</v>
      </c>
      <c r="C37" s="77">
        <v>6000</v>
      </c>
      <c r="D37" s="77">
        <v>6100</v>
      </c>
      <c r="E37" s="170">
        <f t="shared" si="8"/>
        <v>100</v>
      </c>
      <c r="F37" s="167">
        <f t="shared" si="9"/>
        <v>1.7000000000000001E-2</v>
      </c>
      <c r="G37" s="170">
        <f t="shared" si="10"/>
        <v>0</v>
      </c>
      <c r="H37" s="167">
        <f t="shared" si="11"/>
        <v>0</v>
      </c>
    </row>
    <row r="38" spans="1:8" x14ac:dyDescent="0.2">
      <c r="A38" t="s">
        <v>226</v>
      </c>
      <c r="B38" s="77">
        <v>1300</v>
      </c>
      <c r="C38" s="77">
        <v>1300</v>
      </c>
      <c r="D38" s="77">
        <v>1300</v>
      </c>
      <c r="E38" s="170">
        <f t="shared" si="8"/>
        <v>0</v>
      </c>
      <c r="F38" s="167">
        <f t="shared" si="9"/>
        <v>0</v>
      </c>
      <c r="G38" s="170">
        <f t="shared" si="10"/>
        <v>0</v>
      </c>
      <c r="H38" s="167">
        <f t="shared" si="11"/>
        <v>0</v>
      </c>
    </row>
    <row r="39" spans="1:8" x14ac:dyDescent="0.2">
      <c r="A39" t="s">
        <v>227</v>
      </c>
      <c r="B39" s="77">
        <v>1400</v>
      </c>
      <c r="C39" s="77">
        <v>1300</v>
      </c>
      <c r="D39" s="77">
        <v>1400</v>
      </c>
      <c r="E39" s="170">
        <f t="shared" si="8"/>
        <v>100</v>
      </c>
      <c r="F39" s="167">
        <f t="shared" si="9"/>
        <v>7.6999999999999999E-2</v>
      </c>
      <c r="G39" s="170">
        <f t="shared" si="10"/>
        <v>0</v>
      </c>
      <c r="H39" s="167">
        <f t="shared" si="11"/>
        <v>0</v>
      </c>
    </row>
    <row r="40" spans="1:8" x14ac:dyDescent="0.2">
      <c r="A40" t="s">
        <v>230</v>
      </c>
      <c r="B40" s="77">
        <v>3400</v>
      </c>
      <c r="C40" s="77">
        <v>3400</v>
      </c>
      <c r="D40" s="77">
        <v>3400</v>
      </c>
      <c r="E40" s="170">
        <f t="shared" si="8"/>
        <v>0</v>
      </c>
      <c r="F40" s="167">
        <f t="shared" si="9"/>
        <v>0</v>
      </c>
      <c r="G40" s="170">
        <f t="shared" si="10"/>
        <v>0</v>
      </c>
      <c r="H40" s="167">
        <f t="shared" si="11"/>
        <v>0</v>
      </c>
    </row>
    <row r="42" spans="1:8" x14ac:dyDescent="0.2">
      <c r="A42" t="s">
        <v>125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zoomScale="80" zoomScaleNormal="80" workbookViewId="0">
      <selection activeCell="B28" sqref="B28:H28"/>
    </sheetView>
  </sheetViews>
  <sheetFormatPr baseColWidth="10" defaultColWidth="8.83203125" defaultRowHeight="15" x14ac:dyDescent="0.2"/>
  <cols>
    <col min="1" max="1" width="5.1640625" style="148" bestFit="1" customWidth="1"/>
    <col min="2" max="2" width="9.1640625" style="149" customWidth="1"/>
    <col min="3" max="3" width="9.1640625" style="150" customWidth="1"/>
    <col min="4" max="4" width="9" style="150" bestFit="1" customWidth="1"/>
    <col min="5" max="7" width="9.1640625" style="149" customWidth="1"/>
    <col min="8" max="8" width="9.1640625" style="150" customWidth="1"/>
  </cols>
  <sheetData>
    <row r="1" spans="1:8" x14ac:dyDescent="0.2">
      <c r="A1" s="226" t="s">
        <v>277</v>
      </c>
      <c r="B1" s="222"/>
      <c r="C1" s="223"/>
      <c r="D1" s="223"/>
      <c r="E1" s="222"/>
      <c r="F1" s="222"/>
      <c r="G1" s="222"/>
      <c r="H1" s="223"/>
    </row>
    <row r="3" spans="1:8" ht="65.25" customHeight="1" thickBot="1" x14ac:dyDescent="0.25">
      <c r="A3" s="39" t="s">
        <v>105</v>
      </c>
      <c r="B3" s="142" t="s">
        <v>278</v>
      </c>
      <c r="C3" s="139" t="s">
        <v>279</v>
      </c>
      <c r="D3" s="139" t="s">
        <v>280</v>
      </c>
      <c r="E3" s="142" t="s">
        <v>281</v>
      </c>
      <c r="F3" s="142" t="s">
        <v>110</v>
      </c>
      <c r="G3" s="142" t="s">
        <v>107</v>
      </c>
      <c r="H3" s="139" t="s">
        <v>282</v>
      </c>
    </row>
    <row r="4" spans="1:8" ht="15.75" customHeight="1" thickTop="1" x14ac:dyDescent="0.2">
      <c r="A4" s="40">
        <v>1976</v>
      </c>
      <c r="B4" s="41">
        <v>2007417</v>
      </c>
      <c r="C4" s="197">
        <v>64.7</v>
      </c>
      <c r="D4" s="140">
        <v>60.1</v>
      </c>
      <c r="E4" s="41">
        <v>1298668</v>
      </c>
      <c r="F4" s="41">
        <v>1207409</v>
      </c>
      <c r="G4" s="41">
        <v>91259</v>
      </c>
      <c r="H4" s="197">
        <v>7</v>
      </c>
    </row>
    <row r="5" spans="1:8" x14ac:dyDescent="0.2">
      <c r="A5" s="40">
        <v>1977</v>
      </c>
      <c r="B5" s="41">
        <v>2061250</v>
      </c>
      <c r="C5" s="197">
        <v>64.400000000000006</v>
      </c>
      <c r="D5" s="140">
        <v>60</v>
      </c>
      <c r="E5" s="41">
        <v>1326585</v>
      </c>
      <c r="F5" s="41">
        <v>1236934</v>
      </c>
      <c r="G5" s="41">
        <v>89651</v>
      </c>
      <c r="H5" s="197">
        <v>6.8</v>
      </c>
    </row>
    <row r="6" spans="1:8" x14ac:dyDescent="0.2">
      <c r="A6" s="40">
        <v>1978</v>
      </c>
      <c r="B6" s="41">
        <v>2117667</v>
      </c>
      <c r="C6" s="197">
        <v>64.099999999999994</v>
      </c>
      <c r="D6" s="140">
        <v>60.5</v>
      </c>
      <c r="E6" s="41">
        <v>1357715</v>
      </c>
      <c r="F6" s="41">
        <v>1282095</v>
      </c>
      <c r="G6" s="41">
        <v>75620</v>
      </c>
      <c r="H6" s="197">
        <v>5.6</v>
      </c>
    </row>
    <row r="7" spans="1:8" x14ac:dyDescent="0.2">
      <c r="A7" s="40">
        <v>1979</v>
      </c>
      <c r="B7" s="41">
        <v>2169417</v>
      </c>
      <c r="C7" s="197">
        <v>63.4</v>
      </c>
      <c r="D7" s="140">
        <v>60.2</v>
      </c>
      <c r="E7" s="41">
        <v>1374740</v>
      </c>
      <c r="F7" s="41">
        <v>1306553</v>
      </c>
      <c r="G7" s="41">
        <v>68187</v>
      </c>
      <c r="H7" s="197">
        <v>5</v>
      </c>
    </row>
    <row r="8" spans="1:8" x14ac:dyDescent="0.2">
      <c r="A8" s="40">
        <v>1980</v>
      </c>
      <c r="B8" s="41">
        <v>2221189</v>
      </c>
      <c r="C8" s="197">
        <v>62.8</v>
      </c>
      <c r="D8" s="140">
        <v>58.5</v>
      </c>
      <c r="E8" s="41">
        <v>1394098</v>
      </c>
      <c r="F8" s="41">
        <v>1300398</v>
      </c>
      <c r="G8" s="41">
        <v>93700</v>
      </c>
      <c r="H8" s="197">
        <v>6.7</v>
      </c>
    </row>
    <row r="9" spans="1:8" x14ac:dyDescent="0.2">
      <c r="A9" s="40">
        <v>1981</v>
      </c>
      <c r="B9" s="41">
        <v>2266387</v>
      </c>
      <c r="C9" s="197">
        <v>63.2</v>
      </c>
      <c r="D9" s="140">
        <v>58</v>
      </c>
      <c r="E9" s="41">
        <v>1431228</v>
      </c>
      <c r="F9" s="41">
        <v>1314047</v>
      </c>
      <c r="G9" s="41">
        <v>117181</v>
      </c>
      <c r="H9" s="197">
        <v>8.1999999999999993</v>
      </c>
    </row>
    <row r="10" spans="1:8" x14ac:dyDescent="0.2">
      <c r="A10" s="40">
        <v>1982</v>
      </c>
      <c r="B10" s="41">
        <v>2306997</v>
      </c>
      <c r="C10" s="197">
        <v>64.2</v>
      </c>
      <c r="D10" s="140">
        <v>57.3</v>
      </c>
      <c r="E10" s="41">
        <v>1481395</v>
      </c>
      <c r="F10" s="41">
        <v>1321621</v>
      </c>
      <c r="G10" s="41">
        <v>159774</v>
      </c>
      <c r="H10" s="197">
        <v>10.8</v>
      </c>
    </row>
    <row r="11" spans="1:8" x14ac:dyDescent="0.2">
      <c r="A11" s="40">
        <v>1983</v>
      </c>
      <c r="B11" s="41">
        <v>2340604</v>
      </c>
      <c r="C11" s="197">
        <v>63.2</v>
      </c>
      <c r="D11" s="140">
        <v>56.9</v>
      </c>
      <c r="E11" s="41">
        <v>1478129</v>
      </c>
      <c r="F11" s="41">
        <v>1332493</v>
      </c>
      <c r="G11" s="41">
        <v>145636</v>
      </c>
      <c r="H11" s="197">
        <v>9.9</v>
      </c>
    </row>
    <row r="12" spans="1:8" x14ac:dyDescent="0.2">
      <c r="A12" s="40">
        <v>1984</v>
      </c>
      <c r="B12" s="41">
        <v>2377872</v>
      </c>
      <c r="C12" s="197">
        <v>62.9</v>
      </c>
      <c r="D12" s="140">
        <v>58.5</v>
      </c>
      <c r="E12" s="41">
        <v>1495372</v>
      </c>
      <c r="F12" s="41">
        <v>1391236</v>
      </c>
      <c r="G12" s="41">
        <v>104136</v>
      </c>
      <c r="H12" s="197">
        <v>7</v>
      </c>
    </row>
    <row r="13" spans="1:8" x14ac:dyDescent="0.2">
      <c r="A13" s="40">
        <v>1985</v>
      </c>
      <c r="B13" s="41">
        <v>2425715</v>
      </c>
      <c r="C13" s="197">
        <v>63.8</v>
      </c>
      <c r="D13" s="140">
        <v>59.5</v>
      </c>
      <c r="E13" s="41">
        <v>1548432</v>
      </c>
      <c r="F13" s="41">
        <v>1442703</v>
      </c>
      <c r="G13" s="41">
        <v>105729</v>
      </c>
      <c r="H13" s="197">
        <v>6.8</v>
      </c>
    </row>
    <row r="14" spans="1:8" x14ac:dyDescent="0.2">
      <c r="A14" s="40">
        <v>1986</v>
      </c>
      <c r="B14" s="41">
        <v>2454394</v>
      </c>
      <c r="C14" s="197">
        <v>64.900000000000006</v>
      </c>
      <c r="D14" s="140">
        <v>60.8</v>
      </c>
      <c r="E14" s="41">
        <v>1592444</v>
      </c>
      <c r="F14" s="41">
        <v>1491149</v>
      </c>
      <c r="G14" s="41">
        <v>101295</v>
      </c>
      <c r="H14" s="197">
        <v>6.4</v>
      </c>
    </row>
    <row r="15" spans="1:8" x14ac:dyDescent="0.2">
      <c r="A15" s="40">
        <v>1987</v>
      </c>
      <c r="B15" s="41">
        <v>2494231</v>
      </c>
      <c r="C15" s="197">
        <v>65.5</v>
      </c>
      <c r="D15" s="140">
        <v>61.9</v>
      </c>
      <c r="E15" s="41">
        <v>1633928</v>
      </c>
      <c r="F15" s="41">
        <v>1544366</v>
      </c>
      <c r="G15" s="41">
        <v>89562</v>
      </c>
      <c r="H15" s="197">
        <v>5.5</v>
      </c>
    </row>
    <row r="16" spans="1:8" x14ac:dyDescent="0.2">
      <c r="A16" s="40">
        <v>1988</v>
      </c>
      <c r="B16" s="41">
        <v>2531731</v>
      </c>
      <c r="C16" s="197">
        <v>65.7</v>
      </c>
      <c r="D16" s="140">
        <v>62.7</v>
      </c>
      <c r="E16" s="41">
        <v>1664039</v>
      </c>
      <c r="F16" s="41">
        <v>1587665</v>
      </c>
      <c r="G16" s="41">
        <v>76374</v>
      </c>
      <c r="H16" s="197">
        <v>4.5999999999999996</v>
      </c>
    </row>
    <row r="17" spans="1:8" x14ac:dyDescent="0.2">
      <c r="A17" s="40">
        <v>1989</v>
      </c>
      <c r="B17" s="41">
        <v>2564562</v>
      </c>
      <c r="C17" s="197">
        <v>66.2</v>
      </c>
      <c r="D17" s="140">
        <v>63.2</v>
      </c>
      <c r="E17" s="41">
        <v>1698019</v>
      </c>
      <c r="F17" s="41">
        <v>1619583</v>
      </c>
      <c r="G17" s="41">
        <v>78436</v>
      </c>
      <c r="H17" s="197">
        <v>4.5999999999999996</v>
      </c>
    </row>
    <row r="18" spans="1:8" x14ac:dyDescent="0.2">
      <c r="A18" s="40">
        <v>1990</v>
      </c>
      <c r="B18" s="41">
        <v>2611727</v>
      </c>
      <c r="C18" s="197">
        <v>66.3</v>
      </c>
      <c r="D18" s="140">
        <v>63.1</v>
      </c>
      <c r="E18" s="41">
        <v>1732623</v>
      </c>
      <c r="F18" s="41">
        <v>1647991</v>
      </c>
      <c r="G18" s="41">
        <v>84632</v>
      </c>
      <c r="H18" s="197">
        <v>4.9000000000000004</v>
      </c>
    </row>
    <row r="19" spans="1:8" x14ac:dyDescent="0.2">
      <c r="A19" s="40">
        <v>1991</v>
      </c>
      <c r="B19" s="41">
        <v>2663381</v>
      </c>
      <c r="C19" s="197">
        <v>66.2</v>
      </c>
      <c r="D19" s="140">
        <v>62.1</v>
      </c>
      <c r="E19" s="41">
        <v>1762572</v>
      </c>
      <c r="F19" s="41">
        <v>1654432</v>
      </c>
      <c r="G19" s="41">
        <v>108140</v>
      </c>
      <c r="H19" s="197">
        <v>6.1</v>
      </c>
    </row>
    <row r="20" spans="1:8" x14ac:dyDescent="0.2">
      <c r="A20" s="40">
        <v>1992</v>
      </c>
      <c r="B20" s="41">
        <v>2699099</v>
      </c>
      <c r="C20" s="197">
        <v>66.599999999999994</v>
      </c>
      <c r="D20" s="140">
        <v>62.1</v>
      </c>
      <c r="E20" s="41">
        <v>1796665</v>
      </c>
      <c r="F20" s="41">
        <v>1675819</v>
      </c>
      <c r="G20" s="41">
        <v>120846</v>
      </c>
      <c r="H20" s="197">
        <v>6.7</v>
      </c>
    </row>
    <row r="21" spans="1:8" x14ac:dyDescent="0.2">
      <c r="A21" s="40">
        <v>1993</v>
      </c>
      <c r="B21" s="41">
        <v>2738558</v>
      </c>
      <c r="C21" s="197">
        <v>66.599999999999994</v>
      </c>
      <c r="D21" s="140">
        <v>61.8</v>
      </c>
      <c r="E21" s="41">
        <v>1825100</v>
      </c>
      <c r="F21" s="41">
        <v>1691707</v>
      </c>
      <c r="G21" s="41">
        <v>133393</v>
      </c>
      <c r="H21" s="197">
        <v>7.3</v>
      </c>
    </row>
    <row r="22" spans="1:8" x14ac:dyDescent="0.2">
      <c r="A22" s="40">
        <v>1994</v>
      </c>
      <c r="B22" s="41">
        <v>2773845</v>
      </c>
      <c r="C22" s="197">
        <v>66.3</v>
      </c>
      <c r="D22" s="140">
        <v>62.2</v>
      </c>
      <c r="E22" s="41">
        <v>1840083</v>
      </c>
      <c r="F22" s="41">
        <v>1726501</v>
      </c>
      <c r="G22" s="41">
        <v>113582</v>
      </c>
      <c r="H22" s="197">
        <v>6.2</v>
      </c>
    </row>
    <row r="23" spans="1:8" x14ac:dyDescent="0.2">
      <c r="A23" s="40">
        <v>1995</v>
      </c>
      <c r="B23" s="41">
        <v>2812457</v>
      </c>
      <c r="C23" s="197">
        <v>66.3</v>
      </c>
      <c r="D23" s="140">
        <v>62.9</v>
      </c>
      <c r="E23" s="41">
        <v>1864109</v>
      </c>
      <c r="F23" s="41">
        <v>1768423</v>
      </c>
      <c r="G23" s="41">
        <v>95686</v>
      </c>
      <c r="H23" s="197">
        <v>5.0999999999999996</v>
      </c>
    </row>
    <row r="24" spans="1:8" x14ac:dyDescent="0.2">
      <c r="A24" s="40">
        <v>1996</v>
      </c>
      <c r="B24" s="41">
        <v>2849311</v>
      </c>
      <c r="C24" s="197">
        <v>66.099999999999994</v>
      </c>
      <c r="D24" s="140">
        <v>62.4</v>
      </c>
      <c r="E24" s="41">
        <v>1884580</v>
      </c>
      <c r="F24" s="41">
        <v>1777622</v>
      </c>
      <c r="G24" s="41">
        <v>106958</v>
      </c>
      <c r="H24" s="197">
        <v>5.7</v>
      </c>
    </row>
    <row r="25" spans="1:8" x14ac:dyDescent="0.2">
      <c r="A25" s="40">
        <v>1997</v>
      </c>
      <c r="B25" s="41">
        <v>2895736</v>
      </c>
      <c r="C25" s="197">
        <v>66.3</v>
      </c>
      <c r="D25" s="140">
        <v>63.3</v>
      </c>
      <c r="E25" s="41">
        <v>1919215</v>
      </c>
      <c r="F25" s="41">
        <v>1833161</v>
      </c>
      <c r="G25" s="41">
        <v>86054</v>
      </c>
      <c r="H25" s="197">
        <v>4.5</v>
      </c>
    </row>
    <row r="26" spans="1:8" x14ac:dyDescent="0.2">
      <c r="A26" s="40">
        <v>1998</v>
      </c>
      <c r="B26" s="41">
        <v>2943400</v>
      </c>
      <c r="C26" s="197">
        <v>65.900000000000006</v>
      </c>
      <c r="D26" s="140">
        <v>63.5</v>
      </c>
      <c r="E26" s="41">
        <v>1939577</v>
      </c>
      <c r="F26" s="41">
        <v>1869206</v>
      </c>
      <c r="G26" s="41">
        <v>70371</v>
      </c>
      <c r="H26" s="197">
        <v>3.6</v>
      </c>
    </row>
    <row r="27" spans="1:8" x14ac:dyDescent="0.2">
      <c r="A27" s="40">
        <v>1999</v>
      </c>
      <c r="B27" s="41">
        <v>2986809</v>
      </c>
      <c r="C27" s="197">
        <v>65.5</v>
      </c>
      <c r="D27" s="140">
        <v>62.8</v>
      </c>
      <c r="E27" s="41">
        <v>1957132</v>
      </c>
      <c r="F27" s="41">
        <v>1875672</v>
      </c>
      <c r="G27" s="41">
        <v>81460</v>
      </c>
      <c r="H27" s="197">
        <v>4.2</v>
      </c>
    </row>
    <row r="28" spans="1:8" x14ac:dyDescent="0.2">
      <c r="A28" s="40">
        <v>2000</v>
      </c>
      <c r="B28" s="41">
        <v>3027577</v>
      </c>
      <c r="C28" s="197">
        <v>65</v>
      </c>
      <c r="D28" s="140">
        <v>62.6</v>
      </c>
      <c r="E28" s="41">
        <v>1966970</v>
      </c>
      <c r="F28" s="41">
        <v>1894367</v>
      </c>
      <c r="G28" s="41">
        <v>72603</v>
      </c>
      <c r="H28" s="197">
        <v>3.7</v>
      </c>
    </row>
    <row r="29" spans="1:8" x14ac:dyDescent="0.2">
      <c r="A29" s="40">
        <v>2001</v>
      </c>
      <c r="B29" s="41">
        <v>3068817</v>
      </c>
      <c r="C29" s="197">
        <v>63.3</v>
      </c>
      <c r="D29" s="140">
        <v>60.1</v>
      </c>
      <c r="E29" s="41">
        <v>1943755</v>
      </c>
      <c r="F29" s="41">
        <v>1843373</v>
      </c>
      <c r="G29" s="41">
        <v>100382</v>
      </c>
      <c r="H29" s="197">
        <v>5.2</v>
      </c>
    </row>
    <row r="30" spans="1:8" x14ac:dyDescent="0.2">
      <c r="A30" s="40">
        <v>2002</v>
      </c>
      <c r="B30" s="41">
        <v>3107288</v>
      </c>
      <c r="C30" s="197">
        <v>62.8</v>
      </c>
      <c r="D30" s="140">
        <v>59</v>
      </c>
      <c r="E30" s="41">
        <v>1952296</v>
      </c>
      <c r="F30" s="41">
        <v>1833649</v>
      </c>
      <c r="G30" s="41">
        <v>118647</v>
      </c>
      <c r="H30" s="197">
        <v>6.1</v>
      </c>
    </row>
    <row r="31" spans="1:8" x14ac:dyDescent="0.2">
      <c r="A31" s="40">
        <v>2003</v>
      </c>
      <c r="B31" s="41">
        <v>3146479</v>
      </c>
      <c r="C31" s="197">
        <v>63.5</v>
      </c>
      <c r="D31" s="140">
        <v>59.2</v>
      </c>
      <c r="E31" s="41">
        <v>1996734</v>
      </c>
      <c r="F31" s="41">
        <v>1862178</v>
      </c>
      <c r="G31" s="41">
        <v>134556</v>
      </c>
      <c r="H31" s="197">
        <v>6.7</v>
      </c>
    </row>
    <row r="32" spans="1:8" x14ac:dyDescent="0.2">
      <c r="A32" s="40">
        <v>2004</v>
      </c>
      <c r="B32" s="41">
        <v>3195378</v>
      </c>
      <c r="C32" s="197">
        <v>64</v>
      </c>
      <c r="D32" s="140">
        <v>59.5</v>
      </c>
      <c r="E32" s="41">
        <v>2043898</v>
      </c>
      <c r="F32" s="41">
        <v>1902144</v>
      </c>
      <c r="G32" s="41">
        <v>141754</v>
      </c>
      <c r="H32" s="197">
        <v>6.9</v>
      </c>
    </row>
    <row r="33" spans="1:8" x14ac:dyDescent="0.2">
      <c r="A33" s="40">
        <v>2005</v>
      </c>
      <c r="B33" s="41">
        <v>3255131</v>
      </c>
      <c r="C33" s="197">
        <v>63.7</v>
      </c>
      <c r="D33" s="140">
        <v>59.4</v>
      </c>
      <c r="E33" s="41">
        <v>2073749</v>
      </c>
      <c r="F33" s="41">
        <v>1932855</v>
      </c>
      <c r="G33" s="41">
        <v>140894</v>
      </c>
      <c r="H33" s="197">
        <v>6.8</v>
      </c>
    </row>
    <row r="34" spans="1:8" x14ac:dyDescent="0.2">
      <c r="A34" s="40">
        <v>2006</v>
      </c>
      <c r="B34" s="41">
        <v>3331133</v>
      </c>
      <c r="C34" s="197">
        <v>64.7</v>
      </c>
      <c r="D34" s="140">
        <v>60.6</v>
      </c>
      <c r="E34" s="41">
        <v>2153884</v>
      </c>
      <c r="F34" s="41">
        <v>2017604</v>
      </c>
      <c r="G34" s="41">
        <v>136280</v>
      </c>
      <c r="H34" s="197">
        <v>6.3</v>
      </c>
    </row>
    <row r="35" spans="1:8" x14ac:dyDescent="0.2">
      <c r="A35" s="40">
        <v>2007</v>
      </c>
      <c r="B35" s="41">
        <v>3405022</v>
      </c>
      <c r="C35" s="197">
        <v>63.6</v>
      </c>
      <c r="D35" s="140">
        <v>60.1</v>
      </c>
      <c r="E35" s="41">
        <v>2167128</v>
      </c>
      <c r="F35" s="41">
        <v>2045344</v>
      </c>
      <c r="G35" s="41">
        <v>121784</v>
      </c>
      <c r="H35" s="197">
        <v>5.6</v>
      </c>
    </row>
    <row r="36" spans="1:8" x14ac:dyDescent="0.2">
      <c r="A36" s="40">
        <v>2008</v>
      </c>
      <c r="B36" s="41">
        <v>3475376</v>
      </c>
      <c r="C36" s="197">
        <v>62.6</v>
      </c>
      <c r="D36" s="140">
        <v>58.3</v>
      </c>
      <c r="E36" s="41">
        <v>2175274</v>
      </c>
      <c r="F36" s="41">
        <v>2025641</v>
      </c>
      <c r="G36" s="41">
        <v>149633</v>
      </c>
      <c r="H36" s="197">
        <v>6.9</v>
      </c>
    </row>
    <row r="37" spans="1:8" x14ac:dyDescent="0.2">
      <c r="A37" s="40">
        <v>2009</v>
      </c>
      <c r="B37" s="41">
        <v>3530767</v>
      </c>
      <c r="C37" s="197">
        <v>61.7</v>
      </c>
      <c r="D37" s="140">
        <v>54.9</v>
      </c>
      <c r="E37" s="41">
        <v>2176789</v>
      </c>
      <c r="F37" s="41">
        <v>1937493</v>
      </c>
      <c r="G37" s="41">
        <v>239296</v>
      </c>
      <c r="H37" s="197">
        <v>11</v>
      </c>
    </row>
    <row r="38" spans="1:8" x14ac:dyDescent="0.2">
      <c r="A38" s="40">
        <v>2010</v>
      </c>
      <c r="B38" s="41">
        <v>3573592</v>
      </c>
      <c r="C38" s="197">
        <v>60.7</v>
      </c>
      <c r="D38" s="140">
        <v>54</v>
      </c>
      <c r="E38" s="41">
        <v>2170408</v>
      </c>
      <c r="F38" s="41">
        <v>1929604</v>
      </c>
      <c r="G38" s="41">
        <v>240804</v>
      </c>
      <c r="H38" s="197">
        <v>11.1</v>
      </c>
    </row>
    <row r="39" spans="1:8" x14ac:dyDescent="0.2">
      <c r="A39" s="40">
        <v>2011</v>
      </c>
      <c r="B39" s="41">
        <v>3602934</v>
      </c>
      <c r="C39" s="197">
        <v>60.3</v>
      </c>
      <c r="D39" s="140">
        <v>54.1</v>
      </c>
      <c r="E39" s="41">
        <v>2173678</v>
      </c>
      <c r="F39" s="41">
        <v>1948705</v>
      </c>
      <c r="G39" s="41">
        <v>224973</v>
      </c>
      <c r="H39" s="197">
        <v>10.3</v>
      </c>
    </row>
    <row r="40" spans="1:8" x14ac:dyDescent="0.2">
      <c r="A40" s="40">
        <v>2012</v>
      </c>
      <c r="B40" s="41">
        <v>3638670</v>
      </c>
      <c r="C40" s="197">
        <v>59.8</v>
      </c>
      <c r="D40" s="140">
        <v>54.4</v>
      </c>
      <c r="E40" s="41">
        <v>2176794</v>
      </c>
      <c r="F40" s="41">
        <v>1980647</v>
      </c>
      <c r="G40" s="41">
        <v>196147</v>
      </c>
      <c r="H40" s="197">
        <v>9</v>
      </c>
    </row>
    <row r="41" spans="1:8" x14ac:dyDescent="0.2">
      <c r="A41" s="40">
        <v>2013</v>
      </c>
      <c r="B41" s="41">
        <v>3679519</v>
      </c>
      <c r="C41" s="197">
        <v>59.3</v>
      </c>
      <c r="D41" s="140">
        <v>54.9</v>
      </c>
      <c r="E41" s="41">
        <v>2181555</v>
      </c>
      <c r="F41" s="41">
        <v>2019093</v>
      </c>
      <c r="G41" s="41">
        <v>162462</v>
      </c>
      <c r="H41" s="197">
        <v>7.4</v>
      </c>
    </row>
    <row r="42" spans="1:8" x14ac:dyDescent="0.2">
      <c r="A42" s="40">
        <v>2014</v>
      </c>
      <c r="B42" s="70">
        <v>3726088</v>
      </c>
      <c r="C42" s="198">
        <v>59.1</v>
      </c>
      <c r="D42" s="141">
        <v>55.4</v>
      </c>
      <c r="E42" s="70">
        <v>2201844</v>
      </c>
      <c r="F42" s="70">
        <v>2063369</v>
      </c>
      <c r="G42" s="70">
        <v>138475</v>
      </c>
      <c r="H42" s="198">
        <v>6.3</v>
      </c>
    </row>
    <row r="43" spans="1:8" x14ac:dyDescent="0.2">
      <c r="A43" s="40">
        <v>2015</v>
      </c>
      <c r="B43" s="70">
        <v>3781039</v>
      </c>
      <c r="C43" s="198">
        <v>59.3</v>
      </c>
      <c r="D43" s="141">
        <v>55.8</v>
      </c>
      <c r="E43" s="70">
        <v>2241067</v>
      </c>
      <c r="F43" s="70">
        <v>2108786</v>
      </c>
      <c r="G43" s="70">
        <v>132281</v>
      </c>
      <c r="H43" s="198">
        <v>5.9</v>
      </c>
    </row>
    <row r="44" spans="1:8" x14ac:dyDescent="0.2">
      <c r="A44" s="40">
        <v>2016</v>
      </c>
      <c r="B44" s="70">
        <v>3837888</v>
      </c>
      <c r="C44" s="198">
        <v>58.8</v>
      </c>
      <c r="D44" s="141">
        <v>55.9</v>
      </c>
      <c r="E44" s="70">
        <v>2255783</v>
      </c>
      <c r="F44" s="70">
        <v>2145584</v>
      </c>
      <c r="G44" s="70">
        <v>110199</v>
      </c>
      <c r="H44" s="198">
        <v>4.9000000000000004</v>
      </c>
    </row>
    <row r="45" spans="1:8" x14ac:dyDescent="0.2">
      <c r="A45" s="40">
        <v>2017</v>
      </c>
      <c r="B45" s="133">
        <v>3890648</v>
      </c>
      <c r="C45" s="199">
        <v>58.2</v>
      </c>
      <c r="D45" s="138">
        <v>55.7</v>
      </c>
      <c r="E45" s="133">
        <v>2262949</v>
      </c>
      <c r="F45" s="133">
        <v>2168104</v>
      </c>
      <c r="G45" s="133">
        <v>94845</v>
      </c>
      <c r="H45" s="199">
        <v>4.2</v>
      </c>
    </row>
    <row r="46" spans="1:8" x14ac:dyDescent="0.2">
      <c r="A46" s="40">
        <v>2018</v>
      </c>
      <c r="B46" s="133">
        <v>3939491</v>
      </c>
      <c r="C46" s="199">
        <v>58</v>
      </c>
      <c r="D46" s="138">
        <v>56</v>
      </c>
      <c r="E46" s="133">
        <v>2283363</v>
      </c>
      <c r="F46" s="133">
        <v>2206821</v>
      </c>
      <c r="G46" s="133">
        <v>76542</v>
      </c>
      <c r="H46" s="199">
        <v>3.4</v>
      </c>
    </row>
    <row r="47" spans="1:8" x14ac:dyDescent="0.2">
      <c r="A47" s="40">
        <v>2019</v>
      </c>
      <c r="B47" s="133">
        <v>3991400</v>
      </c>
      <c r="C47" s="199">
        <v>58.3</v>
      </c>
      <c r="D47" s="138">
        <v>56.7</v>
      </c>
      <c r="E47" s="133">
        <v>2328087</v>
      </c>
      <c r="F47" s="133">
        <v>2263682</v>
      </c>
      <c r="G47" s="133">
        <v>64405</v>
      </c>
      <c r="H47" s="199">
        <v>2.8</v>
      </c>
    </row>
    <row r="48" spans="1:8" x14ac:dyDescent="0.2">
      <c r="A48" s="40">
        <v>2020</v>
      </c>
      <c r="B48" s="133">
        <v>4047327</v>
      </c>
      <c r="C48" s="199">
        <v>57.9</v>
      </c>
      <c r="D48" s="138">
        <v>54.4</v>
      </c>
      <c r="E48" s="133">
        <v>2341703</v>
      </c>
      <c r="F48" s="133">
        <v>2201090</v>
      </c>
      <c r="G48" s="133">
        <v>140613</v>
      </c>
      <c r="H48" s="199">
        <v>6</v>
      </c>
    </row>
    <row r="49" spans="1:8" x14ac:dyDescent="0.2">
      <c r="A49" s="40">
        <v>2021</v>
      </c>
      <c r="B49" s="133">
        <v>4109767</v>
      </c>
      <c r="C49" s="199">
        <v>57.6</v>
      </c>
      <c r="D49" s="138">
        <v>55.3</v>
      </c>
      <c r="E49" s="133">
        <v>2365616</v>
      </c>
      <c r="F49" s="133">
        <v>2272940</v>
      </c>
      <c r="G49" s="133">
        <v>92676</v>
      </c>
      <c r="H49" s="199">
        <v>3.9</v>
      </c>
    </row>
    <row r="50" spans="1:8" x14ac:dyDescent="0.2">
      <c r="A50" s="40">
        <v>2022</v>
      </c>
      <c r="B50" s="133">
        <v>4192468</v>
      </c>
      <c r="C50" s="199">
        <v>57.4</v>
      </c>
      <c r="D50" s="138">
        <v>55.6</v>
      </c>
      <c r="E50" s="133">
        <v>2407887</v>
      </c>
      <c r="F50" s="133">
        <v>2330548</v>
      </c>
      <c r="G50" s="133">
        <v>77339</v>
      </c>
      <c r="H50" s="199">
        <v>3.2</v>
      </c>
    </row>
    <row r="51" spans="1:8" x14ac:dyDescent="0.2">
      <c r="A51" s="40">
        <v>2023</v>
      </c>
      <c r="B51" s="133">
        <v>4284301</v>
      </c>
      <c r="C51" s="199">
        <v>57.8</v>
      </c>
      <c r="D51" s="138">
        <v>56</v>
      </c>
      <c r="E51" s="133">
        <v>2475460</v>
      </c>
      <c r="F51" s="133">
        <v>2401212</v>
      </c>
      <c r="G51" s="133">
        <v>74248</v>
      </c>
      <c r="H51" s="199">
        <v>3</v>
      </c>
    </row>
    <row r="52" spans="1:8" x14ac:dyDescent="0.2">
      <c r="A52" s="40">
        <v>2024</v>
      </c>
      <c r="B52" s="133">
        <v>4375450</v>
      </c>
      <c r="C52" s="199">
        <v>58</v>
      </c>
      <c r="D52" s="138">
        <v>55.5</v>
      </c>
      <c r="E52" s="133">
        <v>2535631</v>
      </c>
      <c r="F52" s="133">
        <v>2430453</v>
      </c>
      <c r="G52" s="133">
        <v>105178</v>
      </c>
      <c r="H52" s="199">
        <v>4.0999999999999996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workbookViewId="0">
      <selection activeCell="G21" sqref="G21:J21"/>
    </sheetView>
  </sheetViews>
  <sheetFormatPr baseColWidth="10" defaultColWidth="8.83203125" defaultRowHeight="15" x14ac:dyDescent="0.2"/>
  <cols>
    <col min="1" max="1" width="5.1640625" style="148" bestFit="1" customWidth="1"/>
    <col min="2" max="2" width="10.33203125" bestFit="1" customWidth="1"/>
    <col min="4" max="4" width="5.1640625" style="148" bestFit="1" customWidth="1"/>
    <col min="5" max="5" width="10.5" bestFit="1" customWidth="1"/>
    <col min="7" max="7" width="5" bestFit="1" customWidth="1"/>
    <col min="8" max="8" width="23.6640625" bestFit="1" customWidth="1"/>
    <col min="9" max="9" width="21.5" bestFit="1" customWidth="1"/>
    <col min="10" max="10" width="22.83203125" bestFit="1" customWidth="1"/>
  </cols>
  <sheetData>
    <row r="1" spans="1:10" x14ac:dyDescent="0.2">
      <c r="A1" s="226" t="s">
        <v>283</v>
      </c>
      <c r="B1" s="201"/>
      <c r="C1" s="201"/>
      <c r="D1" s="221"/>
      <c r="E1" s="201"/>
      <c r="G1" s="226" t="s">
        <v>284</v>
      </c>
      <c r="H1" s="201"/>
      <c r="I1" s="201"/>
      <c r="J1" s="201"/>
    </row>
    <row r="3" spans="1:10" ht="27" customHeight="1" thickBot="1" x14ac:dyDescent="0.25">
      <c r="A3" s="38" t="s">
        <v>105</v>
      </c>
      <c r="B3" s="38" t="s">
        <v>5</v>
      </c>
      <c r="D3" s="38" t="s">
        <v>105</v>
      </c>
      <c r="E3" s="38" t="s">
        <v>5</v>
      </c>
      <c r="H3" t="s">
        <v>285</v>
      </c>
      <c r="I3" t="s">
        <v>286</v>
      </c>
      <c r="J3" t="s">
        <v>287</v>
      </c>
    </row>
    <row r="4" spans="1:10" ht="15.75" customHeight="1" thickTop="1" x14ac:dyDescent="0.2">
      <c r="A4" s="37">
        <v>1939</v>
      </c>
      <c r="B4" s="128">
        <v>310100</v>
      </c>
      <c r="D4" s="37">
        <v>1986</v>
      </c>
      <c r="E4" s="128">
        <v>1338000</v>
      </c>
      <c r="G4" s="19">
        <v>2007</v>
      </c>
      <c r="H4" s="129">
        <v>675.36</v>
      </c>
      <c r="I4" s="130">
        <v>36</v>
      </c>
      <c r="J4" s="129">
        <v>18.760000000000002</v>
      </c>
    </row>
    <row r="5" spans="1:10" x14ac:dyDescent="0.2">
      <c r="A5" s="37">
        <v>1940</v>
      </c>
      <c r="B5" s="128">
        <v>328600</v>
      </c>
      <c r="D5" s="37">
        <v>1987</v>
      </c>
      <c r="E5" s="128">
        <v>1392200</v>
      </c>
      <c r="G5" s="19">
        <v>2008</v>
      </c>
      <c r="H5" s="129">
        <v>669.28</v>
      </c>
      <c r="I5" s="130">
        <v>35.6</v>
      </c>
      <c r="J5" s="129">
        <v>18.8</v>
      </c>
    </row>
    <row r="6" spans="1:10" x14ac:dyDescent="0.2">
      <c r="A6" s="37">
        <v>1941</v>
      </c>
      <c r="B6" s="128">
        <v>387500</v>
      </c>
      <c r="D6" s="37">
        <v>1988</v>
      </c>
      <c r="E6" s="128">
        <v>1449000</v>
      </c>
      <c r="G6" s="19">
        <v>2009</v>
      </c>
      <c r="H6" s="129">
        <v>665.55</v>
      </c>
      <c r="I6" s="130">
        <v>34.700000000000003</v>
      </c>
      <c r="J6" s="129">
        <v>19.18</v>
      </c>
    </row>
    <row r="7" spans="1:10" x14ac:dyDescent="0.2">
      <c r="A7" s="37">
        <v>1942</v>
      </c>
      <c r="B7" s="128">
        <v>416500</v>
      </c>
      <c r="D7" s="37">
        <v>1989</v>
      </c>
      <c r="E7" s="128">
        <v>1499700</v>
      </c>
      <c r="G7" s="19">
        <v>2010</v>
      </c>
      <c r="H7" s="129">
        <v>692.17</v>
      </c>
      <c r="I7" s="130">
        <v>34.799999999999997</v>
      </c>
      <c r="J7" s="129">
        <v>19.89</v>
      </c>
    </row>
    <row r="8" spans="1:10" x14ac:dyDescent="0.2">
      <c r="A8" s="37">
        <v>1943</v>
      </c>
      <c r="B8" s="128">
        <v>428500</v>
      </c>
      <c r="D8" s="37">
        <v>1990</v>
      </c>
      <c r="E8" s="128">
        <v>1527600</v>
      </c>
      <c r="G8" s="19">
        <v>2011</v>
      </c>
      <c r="H8" s="129">
        <v>716.18</v>
      </c>
      <c r="I8" s="130">
        <v>34.799999999999997</v>
      </c>
      <c r="J8" s="129">
        <v>20.58</v>
      </c>
    </row>
    <row r="9" spans="1:10" x14ac:dyDescent="0.2">
      <c r="A9" s="37">
        <v>1944</v>
      </c>
      <c r="B9" s="128">
        <v>408600</v>
      </c>
      <c r="D9" s="37">
        <v>1991</v>
      </c>
      <c r="E9" s="128">
        <v>1497300</v>
      </c>
      <c r="G9" s="19">
        <v>2012</v>
      </c>
      <c r="H9" s="129">
        <v>705.16</v>
      </c>
      <c r="I9" s="130">
        <v>35.1</v>
      </c>
      <c r="J9" s="129">
        <v>20.09</v>
      </c>
    </row>
    <row r="10" spans="1:10" x14ac:dyDescent="0.2">
      <c r="A10" s="37">
        <v>1945</v>
      </c>
      <c r="B10" s="128">
        <v>396000</v>
      </c>
      <c r="D10" s="37">
        <v>1992</v>
      </c>
      <c r="E10" s="128">
        <v>1512000</v>
      </c>
      <c r="G10" s="19">
        <v>2013</v>
      </c>
      <c r="H10" s="129">
        <v>716.15</v>
      </c>
      <c r="I10" s="130">
        <v>34.9</v>
      </c>
      <c r="J10" s="129">
        <v>20.52</v>
      </c>
    </row>
    <row r="11" spans="1:10" x14ac:dyDescent="0.2">
      <c r="A11" s="37">
        <v>1946</v>
      </c>
      <c r="B11" s="128">
        <v>411600</v>
      </c>
      <c r="D11" s="37">
        <v>1993</v>
      </c>
      <c r="E11" s="128">
        <v>1553200</v>
      </c>
      <c r="G11" s="19">
        <v>2014</v>
      </c>
      <c r="H11" s="129">
        <v>726.23</v>
      </c>
      <c r="I11" s="130">
        <v>34.5</v>
      </c>
      <c r="J11" s="129">
        <v>21.05</v>
      </c>
    </row>
    <row r="12" spans="1:10" x14ac:dyDescent="0.2">
      <c r="A12" s="37">
        <v>1947</v>
      </c>
      <c r="B12" s="128">
        <v>436200</v>
      </c>
      <c r="D12" s="37">
        <v>1994</v>
      </c>
      <c r="E12" s="128">
        <v>1592300</v>
      </c>
      <c r="G12" s="19">
        <v>2015</v>
      </c>
      <c r="H12" s="129">
        <v>743.27</v>
      </c>
      <c r="I12" s="130">
        <v>34.700000000000003</v>
      </c>
      <c r="J12" s="129">
        <v>21.42</v>
      </c>
    </row>
    <row r="13" spans="1:10" x14ac:dyDescent="0.2">
      <c r="A13" s="37">
        <v>1948</v>
      </c>
      <c r="B13" s="128">
        <v>456400</v>
      </c>
      <c r="D13" s="37">
        <v>1995</v>
      </c>
      <c r="E13" s="128">
        <v>1636600</v>
      </c>
      <c r="G13" s="19">
        <v>2016</v>
      </c>
      <c r="H13" s="129">
        <v>762.8</v>
      </c>
      <c r="I13" s="130">
        <v>34.5</v>
      </c>
      <c r="J13" s="129">
        <v>22.11</v>
      </c>
    </row>
    <row r="14" spans="1:10" x14ac:dyDescent="0.2">
      <c r="A14" s="37">
        <v>1949</v>
      </c>
      <c r="B14" s="128">
        <v>443100</v>
      </c>
      <c r="D14" s="37">
        <v>1996</v>
      </c>
      <c r="E14" s="128">
        <v>1669800</v>
      </c>
      <c r="G14" s="19">
        <v>2017</v>
      </c>
      <c r="H14" s="129">
        <v>791.99</v>
      </c>
      <c r="I14" s="130">
        <v>34.6</v>
      </c>
      <c r="J14" s="129">
        <v>22.89</v>
      </c>
    </row>
    <row r="15" spans="1:10" x14ac:dyDescent="0.2">
      <c r="A15" s="37">
        <v>1950</v>
      </c>
      <c r="B15" s="128">
        <v>461400</v>
      </c>
      <c r="D15" s="37">
        <v>1997</v>
      </c>
      <c r="E15" s="128">
        <v>1719300</v>
      </c>
      <c r="G15" s="19">
        <v>2018</v>
      </c>
      <c r="H15" s="129">
        <v>829.36</v>
      </c>
      <c r="I15" s="130">
        <v>34.6</v>
      </c>
      <c r="J15" s="129">
        <v>23.97</v>
      </c>
    </row>
    <row r="16" spans="1:10" x14ac:dyDescent="0.2">
      <c r="A16" s="37">
        <v>1951</v>
      </c>
      <c r="B16" s="128">
        <v>505800</v>
      </c>
      <c r="D16" s="37">
        <v>1998</v>
      </c>
      <c r="E16" s="128">
        <v>1780400</v>
      </c>
      <c r="G16" s="19">
        <v>2019</v>
      </c>
      <c r="H16" s="129">
        <v>852.84</v>
      </c>
      <c r="I16" s="130">
        <v>34.5</v>
      </c>
      <c r="J16" s="129">
        <v>24.72</v>
      </c>
    </row>
    <row r="17" spans="1:10" x14ac:dyDescent="0.2">
      <c r="A17" s="37">
        <v>1952</v>
      </c>
      <c r="B17" s="128">
        <v>544300</v>
      </c>
      <c r="D17" s="37">
        <v>1999</v>
      </c>
      <c r="E17" s="128">
        <v>1827000</v>
      </c>
      <c r="G17" s="19">
        <v>2020</v>
      </c>
      <c r="H17" s="129">
        <v>888.31</v>
      </c>
      <c r="I17" s="130">
        <v>34.1</v>
      </c>
      <c r="J17" s="129">
        <v>26.05</v>
      </c>
    </row>
    <row r="18" spans="1:10" x14ac:dyDescent="0.2">
      <c r="A18" s="37">
        <v>1953</v>
      </c>
      <c r="B18" s="128">
        <v>543900</v>
      </c>
      <c r="D18" s="37">
        <v>2000</v>
      </c>
      <c r="E18" s="128">
        <v>1854700</v>
      </c>
      <c r="G18" s="19">
        <v>2021</v>
      </c>
      <c r="H18" s="129">
        <v>925.41</v>
      </c>
      <c r="I18" s="130">
        <v>34.299999999999997</v>
      </c>
      <c r="J18" s="129">
        <v>26.98</v>
      </c>
    </row>
    <row r="19" spans="1:10" x14ac:dyDescent="0.2">
      <c r="A19" s="37">
        <v>1954</v>
      </c>
      <c r="B19" s="128">
        <v>519700.00000000012</v>
      </c>
      <c r="D19" s="37">
        <v>2001</v>
      </c>
      <c r="E19" s="128">
        <v>1815700</v>
      </c>
      <c r="G19" s="19">
        <v>2022</v>
      </c>
      <c r="H19" s="131">
        <v>972.9</v>
      </c>
      <c r="I19" s="97">
        <v>34.5</v>
      </c>
      <c r="J19" s="131">
        <v>28.2</v>
      </c>
    </row>
    <row r="20" spans="1:10" x14ac:dyDescent="0.2">
      <c r="A20" s="37">
        <v>1955</v>
      </c>
      <c r="B20" s="128">
        <v>533000</v>
      </c>
      <c r="D20" s="37">
        <v>2002</v>
      </c>
      <c r="E20" s="128">
        <v>1796400</v>
      </c>
      <c r="G20" s="19">
        <v>2023</v>
      </c>
      <c r="H20" s="131">
        <v>1014.59</v>
      </c>
      <c r="I20" s="97">
        <v>34.299999999999997</v>
      </c>
      <c r="J20" s="131">
        <v>29.58</v>
      </c>
    </row>
    <row r="21" spans="1:10" x14ac:dyDescent="0.2">
      <c r="A21" s="37">
        <v>1956</v>
      </c>
      <c r="B21" s="128">
        <v>542900</v>
      </c>
      <c r="D21" s="37">
        <v>2003</v>
      </c>
      <c r="E21" s="128">
        <v>1800200</v>
      </c>
      <c r="G21" s="19">
        <v>2024</v>
      </c>
      <c r="H21" s="131">
        <v>1037.32</v>
      </c>
      <c r="I21" s="97">
        <v>33.799999999999997</v>
      </c>
      <c r="J21" s="131">
        <v>30.69</v>
      </c>
    </row>
    <row r="22" spans="1:10" x14ac:dyDescent="0.2">
      <c r="A22" s="37">
        <v>1957</v>
      </c>
      <c r="B22" s="128">
        <v>545000</v>
      </c>
      <c r="D22" s="37">
        <v>2004</v>
      </c>
      <c r="E22" s="128">
        <v>1827800</v>
      </c>
    </row>
    <row r="23" spans="1:10" x14ac:dyDescent="0.2">
      <c r="A23" s="37">
        <v>1958</v>
      </c>
      <c r="B23" s="128">
        <v>545900</v>
      </c>
      <c r="D23" s="37">
        <v>2005</v>
      </c>
      <c r="E23" s="128">
        <v>1864100</v>
      </c>
    </row>
    <row r="24" spans="1:10" x14ac:dyDescent="0.2">
      <c r="A24" s="37">
        <v>1959</v>
      </c>
      <c r="B24" s="128">
        <v>566900</v>
      </c>
      <c r="D24" s="37">
        <v>2006</v>
      </c>
      <c r="E24" s="128">
        <v>1907100</v>
      </c>
    </row>
    <row r="25" spans="1:10" x14ac:dyDescent="0.2">
      <c r="A25" s="37">
        <v>1960</v>
      </c>
      <c r="B25" s="128">
        <v>582500</v>
      </c>
      <c r="D25" s="37">
        <v>2007</v>
      </c>
      <c r="E25" s="128">
        <v>1946500</v>
      </c>
    </row>
    <row r="26" spans="1:10" x14ac:dyDescent="0.2">
      <c r="A26" s="37">
        <v>1961</v>
      </c>
      <c r="B26" s="128">
        <v>587000</v>
      </c>
      <c r="D26" s="37">
        <v>2008</v>
      </c>
      <c r="E26" s="128">
        <v>1927900</v>
      </c>
    </row>
    <row r="27" spans="1:10" x14ac:dyDescent="0.2">
      <c r="A27" s="37">
        <v>1962</v>
      </c>
      <c r="B27" s="128">
        <v>609800</v>
      </c>
      <c r="D27" s="37">
        <v>2009</v>
      </c>
      <c r="E27" s="128">
        <v>1816200</v>
      </c>
    </row>
    <row r="28" spans="1:10" x14ac:dyDescent="0.2">
      <c r="A28" s="37">
        <v>1963</v>
      </c>
      <c r="B28" s="128">
        <v>630600</v>
      </c>
      <c r="D28" s="37">
        <v>2010</v>
      </c>
      <c r="E28" s="128">
        <v>1813200</v>
      </c>
    </row>
    <row r="29" spans="1:10" x14ac:dyDescent="0.2">
      <c r="A29" s="37">
        <v>1964</v>
      </c>
      <c r="B29" s="128">
        <v>651500</v>
      </c>
      <c r="D29" s="37">
        <v>2011</v>
      </c>
      <c r="E29" s="128">
        <v>1834600</v>
      </c>
    </row>
    <row r="30" spans="1:10" x14ac:dyDescent="0.2">
      <c r="A30" s="37">
        <v>1965</v>
      </c>
      <c r="B30" s="128">
        <v>686000</v>
      </c>
      <c r="D30" s="37">
        <v>2012</v>
      </c>
      <c r="E30" s="128">
        <v>1866500</v>
      </c>
    </row>
    <row r="31" spans="1:10" x14ac:dyDescent="0.2">
      <c r="A31" s="37">
        <v>1966</v>
      </c>
      <c r="B31" s="128">
        <v>734900</v>
      </c>
      <c r="D31" s="37">
        <v>2013</v>
      </c>
      <c r="E31" s="128">
        <v>1903300</v>
      </c>
    </row>
    <row r="32" spans="1:10" x14ac:dyDescent="0.2">
      <c r="A32" s="37">
        <v>1967</v>
      </c>
      <c r="B32" s="128">
        <v>754500</v>
      </c>
      <c r="D32" s="37">
        <v>2014</v>
      </c>
      <c r="E32" s="128">
        <v>1953800</v>
      </c>
    </row>
    <row r="33" spans="1:5" x14ac:dyDescent="0.2">
      <c r="A33" s="37">
        <v>1968</v>
      </c>
      <c r="B33" s="128">
        <v>782900</v>
      </c>
      <c r="D33" s="37">
        <v>2015</v>
      </c>
      <c r="E33" s="77">
        <v>2009400</v>
      </c>
    </row>
    <row r="34" spans="1:5" x14ac:dyDescent="0.2">
      <c r="A34" s="37">
        <v>1969</v>
      </c>
      <c r="B34" s="128">
        <v>819800</v>
      </c>
      <c r="D34" s="37">
        <v>2016</v>
      </c>
      <c r="E34" s="77">
        <v>2058100</v>
      </c>
    </row>
    <row r="35" spans="1:5" x14ac:dyDescent="0.2">
      <c r="A35" s="37">
        <v>1970</v>
      </c>
      <c r="B35" s="128">
        <v>842000</v>
      </c>
      <c r="D35" s="37">
        <v>2017</v>
      </c>
      <c r="E35" s="128">
        <v>2099100</v>
      </c>
    </row>
    <row r="36" spans="1:5" x14ac:dyDescent="0.2">
      <c r="A36" s="37">
        <v>1971</v>
      </c>
      <c r="B36" s="128">
        <v>862600</v>
      </c>
      <c r="D36" s="37">
        <v>2018</v>
      </c>
      <c r="E36" s="128">
        <v>2158000</v>
      </c>
    </row>
    <row r="37" spans="1:5" x14ac:dyDescent="0.2">
      <c r="A37" s="37">
        <v>1972</v>
      </c>
      <c r="B37" s="128">
        <v>920300</v>
      </c>
      <c r="D37" s="37">
        <v>2019</v>
      </c>
      <c r="E37" s="128">
        <v>2192800</v>
      </c>
    </row>
    <row r="38" spans="1:5" x14ac:dyDescent="0.2">
      <c r="A38" s="37">
        <v>1973</v>
      </c>
      <c r="B38" s="128">
        <v>984000</v>
      </c>
      <c r="D38" s="37">
        <v>2020</v>
      </c>
      <c r="E38" s="128">
        <v>2085500</v>
      </c>
    </row>
    <row r="39" spans="1:5" x14ac:dyDescent="0.2">
      <c r="A39" s="37">
        <v>1974</v>
      </c>
      <c r="B39" s="128">
        <v>1015800</v>
      </c>
      <c r="D39" s="37">
        <v>2021</v>
      </c>
      <c r="E39" s="128">
        <v>2157500</v>
      </c>
    </row>
    <row r="40" spans="1:5" x14ac:dyDescent="0.2">
      <c r="A40" s="37">
        <v>1975</v>
      </c>
      <c r="B40" s="128">
        <v>982600</v>
      </c>
      <c r="D40" s="37">
        <v>2022</v>
      </c>
      <c r="E40" s="128">
        <v>2247000</v>
      </c>
    </row>
    <row r="41" spans="1:5" x14ac:dyDescent="0.2">
      <c r="A41" s="37">
        <v>1976</v>
      </c>
      <c r="B41" s="128">
        <v>1038100</v>
      </c>
      <c r="D41" s="37">
        <v>2023</v>
      </c>
      <c r="E41" s="128">
        <v>2309300</v>
      </c>
    </row>
    <row r="42" spans="1:5" x14ac:dyDescent="0.2">
      <c r="A42" s="37">
        <v>1977</v>
      </c>
      <c r="B42" s="128">
        <v>1081700</v>
      </c>
      <c r="D42" s="37">
        <v>2024</v>
      </c>
      <c r="E42" s="128">
        <v>2354900</v>
      </c>
    </row>
    <row r="43" spans="1:5" x14ac:dyDescent="0.2">
      <c r="A43" s="37">
        <v>1978</v>
      </c>
      <c r="B43" s="128">
        <v>1137500</v>
      </c>
      <c r="D43" s="37"/>
      <c r="E43" s="128"/>
    </row>
    <row r="44" spans="1:5" x14ac:dyDescent="0.2">
      <c r="A44" s="37">
        <v>1979</v>
      </c>
      <c r="B44" s="128">
        <v>1176000</v>
      </c>
      <c r="D44" s="37"/>
      <c r="E44" s="128"/>
    </row>
    <row r="45" spans="1:5" x14ac:dyDescent="0.2">
      <c r="A45" s="37">
        <v>1980</v>
      </c>
      <c r="B45" s="128">
        <v>1188800</v>
      </c>
      <c r="D45" s="37"/>
      <c r="E45" s="128"/>
    </row>
    <row r="46" spans="1:5" x14ac:dyDescent="0.2">
      <c r="A46">
        <v>1981</v>
      </c>
      <c r="B46" s="128">
        <v>1196500</v>
      </c>
      <c r="D46" s="37"/>
      <c r="E46" s="128"/>
    </row>
    <row r="47" spans="1:5" x14ac:dyDescent="0.2">
      <c r="A47">
        <v>1982</v>
      </c>
      <c r="B47" s="128">
        <v>1162300</v>
      </c>
      <c r="D47" s="37"/>
      <c r="E47" s="128"/>
    </row>
    <row r="48" spans="1:5" x14ac:dyDescent="0.2">
      <c r="A48">
        <v>1983</v>
      </c>
      <c r="B48" s="128">
        <v>1189000</v>
      </c>
      <c r="D48" s="37"/>
      <c r="E48" s="128"/>
    </row>
    <row r="49" spans="1:5" x14ac:dyDescent="0.2">
      <c r="A49">
        <v>1984</v>
      </c>
      <c r="B49" s="128">
        <v>1262500</v>
      </c>
      <c r="D49" s="37"/>
      <c r="E49" s="128"/>
    </row>
    <row r="50" spans="1:5" x14ac:dyDescent="0.2">
      <c r="A50">
        <v>1985</v>
      </c>
      <c r="B50" s="128">
        <v>1296200</v>
      </c>
      <c r="D50" s="37"/>
      <c r="E50" s="128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Beckett, Sinise A.</cp:lastModifiedBy>
  <cp:lastPrinted>2022-05-25T16:10:21Z</cp:lastPrinted>
  <dcterms:created xsi:type="dcterms:W3CDTF">2022-04-12T14:28:59Z</dcterms:created>
  <dcterms:modified xsi:type="dcterms:W3CDTF">2025-04-22T18:08:25Z</dcterms:modified>
</cp:coreProperties>
</file>